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ente-pc\Documenti\Ambra\ANAC\"/>
    </mc:Choice>
  </mc:AlternateContent>
  <xr:revisionPtr revIDLastSave="0" documentId="13_ncr:1_{4C9147D0-D0B4-4F68-8539-DD98A60B67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1" r:id="rId1"/>
  </sheets>
  <externalReferences>
    <externalReference r:id="rId2"/>
  </externalReferences>
  <definedNames>
    <definedName name="CONTRAENTE">'[1]dati di base'!$A$1:$A$19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T120" i="1"/>
  <c r="Q119" i="1" s="1"/>
  <c r="T116" i="1"/>
  <c r="Q104" i="1" l="1"/>
  <c r="T99" i="1"/>
  <c r="T81" i="1"/>
  <c r="T76" i="1"/>
  <c r="T51" i="1"/>
  <c r="T36" i="1"/>
  <c r="Q30" i="1"/>
</calcChain>
</file>

<file path=xl/sharedStrings.xml><?xml version="1.0" encoding="utf-8"?>
<sst xmlns="http://schemas.openxmlformats.org/spreadsheetml/2006/main" count="1229" uniqueCount="635">
  <si>
    <t>Struttura Proponente</t>
  </si>
  <si>
    <t>PARTECIPANTI</t>
  </si>
  <si>
    <t>AGGIUDICATARIO</t>
  </si>
  <si>
    <t>Raggruppamento Partecipanti</t>
  </si>
  <si>
    <t>Partecipante</t>
  </si>
  <si>
    <t>Raggruppamento Aggiudicatario</t>
  </si>
  <si>
    <t>Aggiudicatario</t>
  </si>
  <si>
    <t>CIG</t>
  </si>
  <si>
    <t>codiceFiscaleProp</t>
  </si>
  <si>
    <t>denominazione</t>
  </si>
  <si>
    <t>oggetto</t>
  </si>
  <si>
    <t>sceltaContraente</t>
  </si>
  <si>
    <t>identificativoRaggruppamento</t>
  </si>
  <si>
    <t>codiceFiscale</t>
  </si>
  <si>
    <t>identificativoFiscaleEstero</t>
  </si>
  <si>
    <t>ragioneSociale</t>
  </si>
  <si>
    <t>ruolo</t>
  </si>
  <si>
    <t>identificativoRaggruppamentoAggiudicatario</t>
  </si>
  <si>
    <t>dataInizio</t>
  </si>
  <si>
    <t>dataUltimazione</t>
  </si>
  <si>
    <t>importoSommeLiquidate</t>
  </si>
  <si>
    <t>annoRiferimento</t>
  </si>
  <si>
    <t>Codice Identificativo Gara rilasciato dall’Autorità</t>
  </si>
  <si>
    <t>Codice fiscale della Stazione Appaltante responsabile del procedimento di scelta del contraente</t>
  </si>
  <si>
    <t>Denominazione della Stazione Appaltante responsabile del procedimento di scelta del contraente</t>
  </si>
  <si>
    <t>Oggetto del lotto identificato dal CIG</t>
  </si>
  <si>
    <t>Procedura di scelta del contraente</t>
  </si>
  <si>
    <t>descrizione raggruppamento partecipanti</t>
  </si>
  <si>
    <t>Codice fiscale OE partecipante alla procedura di scelta del contraente</t>
  </si>
  <si>
    <t>Identificativo fiscale OE estero partecipante alla procedura di scelta del contraente</t>
  </si>
  <si>
    <t>Ragione sociale OE partecipante alla procedura di scelta del contraente</t>
  </si>
  <si>
    <t>Ruolo in caso di partecipazione in associazione con altri soggetti</t>
  </si>
  <si>
    <t>descrizione raggruppamento aggiudicatari</t>
  </si>
  <si>
    <t>Codice fiscale OE aggiudicatario della procedura di scelta del contraente</t>
  </si>
  <si>
    <t>Importo di aggiudicazione al lordo degli oneri di sicurezza ed al netto dell’IVA</t>
  </si>
  <si>
    <t>Data di effettivo inizio lavori, servizi o forniture</t>
  </si>
  <si>
    <t>Data di ultimazione lavori, servizi o forniture</t>
  </si>
  <si>
    <t>Importo complessivo dell’appalto al netto dell’IVA</t>
  </si>
  <si>
    <t>Anno di riferimento del lotto</t>
  </si>
  <si>
    <t>Esattamente 10 caratteri</t>
  </si>
  <si>
    <t>Codice fiscale valido di lunghezza 11</t>
  </si>
  <si>
    <t>Massimo 250 caratteri</t>
  </si>
  <si>
    <t>Indicare uno fra i seguenti:
01-PROCEDURA APERTA
02-PROCEDURA RISTRETTA
03-PROCEDURA NEGOZIATA PREVIA PUBBLICAZIONE DEL BANDO
04-PROCEDURA NEGOZIATA SENZA PREVIA PUBBLICAZIONE DEL BANDO
05-DIALOGO COMPETITIVO
06-PROCEDURA NEGOZIATA SENZA PREVIA INDIZIONE DI  GARA ART. 221 D.LGS. 163/2006
07-SISTEMA DINAMICO DI ACQUISIZIONE
08-AFFIDAMENTO IN ECONOMIA - COTTIMO FIDUCIARIO
14-PROCEDURA SELETTIVA EX ART 238 C.7, D.LGS. 163/2006
17-AFFIDAMENTO DIRETTO EX ART. 5 DELLA LEGGE N.381/91
21-PROCEDURA RISTRETTA DERIVANTE DA AVVISI CON CUI SI INDICE LA GARA
22-PROCEDURA NEGOZIATA DERIVANTE DA AVVISI CON CUI SI INDICE LA GARA
23-AFFIDAMENTO IN ECONOMIA - AFFIDAMENTO DIRETTO
24-AFFIDAMENTO DIRETTO A SOCIETA' IN HOUSE
25-AFFIDAMENTO DIRETTO A SOCIETA' RAGGRUPPATE/CONSORZIATE O CONTROLLATE NELLE CONCESSIONI DI LL.PP
26-AFFIDAMENTO DIRETTO IN ADESIONE AD ACCORDO QUADRO/CONVENZIONE
27-CONFRONTO COMPETITIVO IN ADESIONE AD ACCORDO QUADRO/CONVENZIONE
28-PROCEDURA AI SENSI DEI REGOLAMENTI DEGLI ORGANI COSTITUZIONALI</t>
  </si>
  <si>
    <t>Codice fiscale valido di lunghezza 11 oppure 16</t>
  </si>
  <si>
    <t>Indicare uno fra i seguenti:
01-MANDANTE
02-MANDATARIA
03-ASSOCIATA
04-CAPOGRUPPO
05-CONSORZIATA</t>
  </si>
  <si>
    <t>Numerico lunghezza fissa 4 caratteri numerici (es. 2013)</t>
  </si>
  <si>
    <t>02315390985</t>
  </si>
  <si>
    <t>Server s.r.l.</t>
  </si>
  <si>
    <t>AFFIDAMENTO DIRETTO EX ART. 5 DELLA LEGGE 381/91</t>
  </si>
  <si>
    <t>Z2328F49E9</t>
  </si>
  <si>
    <t>incarico CSE riqualificazione scuola materna Capitanio</t>
  </si>
  <si>
    <t>Z922A29604</t>
  </si>
  <si>
    <t>collaudo opere elettromeccaniche depuratore Verolanuova</t>
  </si>
  <si>
    <t>ZE92A296EA</t>
  </si>
  <si>
    <t>collaudo statico nuovo impianto di depurazione</t>
  </si>
  <si>
    <t>Z172A5D4A8</t>
  </si>
  <si>
    <t xml:space="preserve">assistenza archeologica scavi e indagini cantiere nuovo depuratore </t>
  </si>
  <si>
    <t>ZD22A85161</t>
  </si>
  <si>
    <t>collaudo tecnico amministrativo nuovo depuratore</t>
  </si>
  <si>
    <t xml:space="preserve">STUDIO TECNICO GITTI </t>
  </si>
  <si>
    <t>34297</t>
  </si>
  <si>
    <t>08/07/2019</t>
  </si>
  <si>
    <t>GTTMHL87M31D918X</t>
  </si>
  <si>
    <t>NDRMLE47H28F205Y</t>
  </si>
  <si>
    <t>ING.ANDREONI EMILIO</t>
  </si>
  <si>
    <t>14/10/2019</t>
  </si>
  <si>
    <t>3275</t>
  </si>
  <si>
    <t>03416530982</t>
  </si>
  <si>
    <t>STUDIO FORTI S.R.L.</t>
  </si>
  <si>
    <t>25/07/2019</t>
  </si>
  <si>
    <t>07/11/2019</t>
  </si>
  <si>
    <t>01282410032</t>
  </si>
  <si>
    <t>ST.DI RICERCA ARCHEOLOGICA</t>
  </si>
  <si>
    <t>10/10/2019</t>
  </si>
  <si>
    <t>importo Aggiudicazione</t>
  </si>
  <si>
    <t>Z622BE2547</t>
  </si>
  <si>
    <t>outsourcing attività varie distribuzione gas anni 2020/2021</t>
  </si>
  <si>
    <t>ZD42BE259C</t>
  </si>
  <si>
    <t>outsourcing servizio di settlement e vettoriamento anno 2020/2021</t>
  </si>
  <si>
    <t>ZA52BE26AB</t>
  </si>
  <si>
    <t>Z462BE2789</t>
  </si>
  <si>
    <t>servizio di asp e manutenzione software digas 2020/2021</t>
  </si>
  <si>
    <t>compliance regolatoria e gestionale portale SII 2020/2021</t>
  </si>
  <si>
    <t>Z9A2BFD512</t>
  </si>
  <si>
    <t>determinazione valore ramo d'azienda fognatura e depurazione</t>
  </si>
  <si>
    <t>DIRETTO EX ART. 5 DELLA LEGGE 381/91</t>
  </si>
  <si>
    <t>ZB52D0C80F</t>
  </si>
  <si>
    <t>perizia suppletiva e di variante nuovo sistema depurativo e fognario</t>
  </si>
  <si>
    <t>ZCC2D0C860</t>
  </si>
  <si>
    <t>pratica lavori supplementari nuovo sistema depurativo e fognario</t>
  </si>
  <si>
    <t>Z842D441DD</t>
  </si>
  <si>
    <t>ZBB2D4FF36</t>
  </si>
  <si>
    <t>servizio telelettura contatori gas elettronici</t>
  </si>
  <si>
    <t>Z9C2F5AA19</t>
  </si>
  <si>
    <t>progettazione rinforzo strutturale muratura ingresso Capitanio</t>
  </si>
  <si>
    <t>collaudo rinforzo strutturale muratura ingresso Capitanio</t>
  </si>
  <si>
    <t>Z532F5AB03</t>
  </si>
  <si>
    <t>Z4A2FA0361</t>
  </si>
  <si>
    <t>ZC82FA0401</t>
  </si>
  <si>
    <t>progettazione e collaudo statico Centro di riutilizzo</t>
  </si>
  <si>
    <t>Z992FEE33D</t>
  </si>
  <si>
    <t>CPL CONCORDIA SOC. COOP.</t>
  </si>
  <si>
    <t>00154950364</t>
  </si>
  <si>
    <t>servizio call center pronto intervento 2021/2022</t>
  </si>
  <si>
    <t>nuovo modulo software Digas 2020/2021</t>
  </si>
  <si>
    <t>01/01/2020</t>
  </si>
  <si>
    <t>31/12/2022</t>
  </si>
  <si>
    <t>01/01/2021</t>
  </si>
  <si>
    <t>31/12/2021</t>
  </si>
  <si>
    <t>01/03/2020</t>
  </si>
  <si>
    <t>01/06/2020</t>
  </si>
  <si>
    <t>31/05/2021</t>
  </si>
  <si>
    <t>G-CORPORATE ADVISORY SRL</t>
  </si>
  <si>
    <t>07408520968</t>
  </si>
  <si>
    <t>28/02/2021</t>
  </si>
  <si>
    <t>ZANARDI INGEGNERIA S.R.L.</t>
  </si>
  <si>
    <t>03168080988</t>
  </si>
  <si>
    <t>20/05/2020</t>
  </si>
  <si>
    <t>ING. DARIO GAGLIANDI</t>
  </si>
  <si>
    <t>GGLDRA53S08B100H</t>
  </si>
  <si>
    <t>ING. GASPARINI GIAMBATTISTA</t>
  </si>
  <si>
    <t>PROGETTO B20 SRL</t>
  </si>
  <si>
    <t>04068290982</t>
  </si>
  <si>
    <t>studio fattibilità rifacimento fognatura</t>
  </si>
  <si>
    <t>ING. GIACOMO BORIO DI TIGLIOLE</t>
  </si>
  <si>
    <t>BRDGCM37H20G149I</t>
  </si>
  <si>
    <t>2019</t>
  </si>
  <si>
    <t>8247724D25</t>
  </si>
  <si>
    <t>realizzazione centro di riutilizzo presso Isola Ecologica</t>
  </si>
  <si>
    <t>AZZURRA COSTRUZIONI SRL</t>
  </si>
  <si>
    <t>BERGAMASCHI SRL</t>
  </si>
  <si>
    <t>LUCCHINI COSTRUZIONI SRL</t>
  </si>
  <si>
    <t>03668150984</t>
  </si>
  <si>
    <t>01875720987</t>
  </si>
  <si>
    <t>0171</t>
  </si>
  <si>
    <t>8317717D32</t>
  </si>
  <si>
    <t>estendimento rete acqua a servizio del nuovo depuratore di Verolanuova</t>
  </si>
  <si>
    <t>AFFIDAMENTO DIRETTO</t>
  </si>
  <si>
    <t>03258180987</t>
  </si>
  <si>
    <t>A2A CICLO IDRICO SPA</t>
  </si>
  <si>
    <t>realizzazione nuovo ingresso scuola materna Capitanio e parcheggio annesso</t>
  </si>
  <si>
    <t>IMPRESA OLLI SCAVI SRL</t>
  </si>
  <si>
    <t>FRATELLI ZANARDELLI SNC</t>
  </si>
  <si>
    <t>01608340178</t>
  </si>
  <si>
    <t>01/10/20</t>
  </si>
  <si>
    <t>01/12/20</t>
  </si>
  <si>
    <t>03/08/20</t>
  </si>
  <si>
    <t>05/01/21</t>
  </si>
  <si>
    <t>00714030988</t>
  </si>
  <si>
    <t>lavori supplementari del nuovo sistema depurativo e fognario del Comune di Verolanuova</t>
  </si>
  <si>
    <t>PROCEDURA NEGOZIATA SENZA PUBBLICAZIONE DI BANDO</t>
  </si>
  <si>
    <t>00226710168</t>
  </si>
  <si>
    <t>GIUDICI SPA</t>
  </si>
  <si>
    <t>ASSOCIAZ. TEMP. DI IMPRESE:</t>
  </si>
  <si>
    <t>03546100987</t>
  </si>
  <si>
    <t>F.L. COSTRUZIONI SRL</t>
  </si>
  <si>
    <t>OLLI SCAVI SR.L.</t>
  </si>
  <si>
    <t xml:space="preserve">nuovo sistema depurativo e fognario </t>
  </si>
  <si>
    <t>PROCEDURA CON PUBBLICAZIONE DI BANDO</t>
  </si>
  <si>
    <t>CISAF SPA</t>
  </si>
  <si>
    <t>BIOTEAM SRL</t>
  </si>
  <si>
    <t>SIDERIDRAULIC SYSTEM SPA</t>
  </si>
  <si>
    <t>02953450174</t>
  </si>
  <si>
    <t>03522390172</t>
  </si>
  <si>
    <t>00129470803</t>
  </si>
  <si>
    <t>01/07/19</t>
  </si>
  <si>
    <t>01/06/20</t>
  </si>
  <si>
    <t>RESIDUI 2019</t>
  </si>
  <si>
    <t>RESIDUI 2020</t>
  </si>
  <si>
    <t>14/05/2021</t>
  </si>
  <si>
    <t>GSPGBT57T22B157V</t>
  </si>
  <si>
    <t>Z1530079DA</t>
  </si>
  <si>
    <t>fornitura materiale per manutenzione fognatura</t>
  </si>
  <si>
    <t>00659660989</t>
  </si>
  <si>
    <t>FORESTI DISTRIB.LATERIZI SRL</t>
  </si>
  <si>
    <t>01/11/2020</t>
  </si>
  <si>
    <t>15/11/2020</t>
  </si>
  <si>
    <t>il residuo verrà liquidato da Acque Bresciane</t>
  </si>
  <si>
    <t>23/03/2021</t>
  </si>
  <si>
    <t>Z9C2FF5BAA</t>
  </si>
  <si>
    <t>riparazione escavatore Mecalac</t>
  </si>
  <si>
    <t>03054090984</t>
  </si>
  <si>
    <t>ZANON &amp; ORMAC SRL</t>
  </si>
  <si>
    <t>22/12/2020</t>
  </si>
  <si>
    <t>Z75307DE8A</t>
  </si>
  <si>
    <t>Z90307DEF4</t>
  </si>
  <si>
    <t>Z06307DF04</t>
  </si>
  <si>
    <t>Z8D307DF20</t>
  </si>
  <si>
    <t>Z2B307DF2F</t>
  </si>
  <si>
    <t>Z71307DF6C</t>
  </si>
  <si>
    <t>Z6B307DFC4</t>
  </si>
  <si>
    <t>ZB4307DFD5</t>
  </si>
  <si>
    <t>ZEB307DFF3</t>
  </si>
  <si>
    <t>Z2E307DFFE</t>
  </si>
  <si>
    <t>Z77307E00F</t>
  </si>
  <si>
    <t>ZF33028B55</t>
  </si>
  <si>
    <t>ZDD307E019</t>
  </si>
  <si>
    <t>Z70307E022</t>
  </si>
  <si>
    <t>ZD6307E02C</t>
  </si>
  <si>
    <t>Z5B3021FB1</t>
  </si>
  <si>
    <t>Z73303881C</t>
  </si>
  <si>
    <t>Z47305A928</t>
  </si>
  <si>
    <t>Z2A30B1296</t>
  </si>
  <si>
    <t>ZE730B7883</t>
  </si>
  <si>
    <t>Z0A30BB19F</t>
  </si>
  <si>
    <t>Z9530BF676</t>
  </si>
  <si>
    <t>Z3B30C9C6A</t>
  </si>
  <si>
    <t>ZD230CA3C7</t>
  </si>
  <si>
    <t> Z0B30CA607</t>
  </si>
  <si>
    <t>Z4330CCDA2</t>
  </si>
  <si>
    <t>ZCD30CCE8D</t>
  </si>
  <si>
    <t>ZEA31278A3</t>
  </si>
  <si>
    <t>Z4E3128098</t>
  </si>
  <si>
    <t>Z0A31281E0</t>
  </si>
  <si>
    <t>Z0D30FB6F1</t>
  </si>
  <si>
    <t>Z5E3104755</t>
  </si>
  <si>
    <t>ZBD3104968</t>
  </si>
  <si>
    <t> Z5C3104BB2</t>
  </si>
  <si>
    <t>ZCA3109381</t>
  </si>
  <si>
    <t>Z873109413</t>
  </si>
  <si>
    <t>ZE7310DA12</t>
  </si>
  <si>
    <t>Z043127674</t>
  </si>
  <si>
    <t>Z163127762</t>
  </si>
  <si>
    <t>Z8C31277D0</t>
  </si>
  <si>
    <t>Z653137FD5</t>
  </si>
  <si>
    <t>Z573139E60</t>
  </si>
  <si>
    <t>ZE1315A20A</t>
  </si>
  <si>
    <t>Z17315FABE</t>
  </si>
  <si>
    <t>Z4B315FEF4</t>
  </si>
  <si>
    <t>8621111DD8</t>
  </si>
  <si>
    <t>Z45315FE51</t>
  </si>
  <si>
    <t>ZEE31603AB</t>
  </si>
  <si>
    <t>ZA63191A21</t>
  </si>
  <si>
    <t>ZD331097E4</t>
  </si>
  <si>
    <t>Z8E31BFDCC</t>
  </si>
  <si>
    <t>Z9331D0CC6</t>
  </si>
  <si>
    <t>ZC831D0D55</t>
  </si>
  <si>
    <t>Z5A31EE99B</t>
  </si>
  <si>
    <t>ZF931EEB48</t>
  </si>
  <si>
    <t>ZEA3209C87</t>
  </si>
  <si>
    <t>Z683209CC9</t>
  </si>
  <si>
    <t>Z3D3209CF6</t>
  </si>
  <si>
    <t>Z7532121B6</t>
  </si>
  <si>
    <t>ZC73212143</t>
  </si>
  <si>
    <t>Z2A3212602</t>
  </si>
  <si>
    <t>Z9532F2702</t>
  </si>
  <si>
    <t>ZDD32F24D8</t>
  </si>
  <si>
    <t>Z36331A52E</t>
  </si>
  <si>
    <t>Z84334FB9A</t>
  </si>
  <si>
    <t>Z3B335AEF6</t>
  </si>
  <si>
    <t>Z9D335B5C4</t>
  </si>
  <si>
    <t>Z00335B697</t>
  </si>
  <si>
    <t>Z91335B965</t>
  </si>
  <si>
    <t>ZF83379D13</t>
  </si>
  <si>
    <t>Z1C339E10B</t>
  </si>
  <si>
    <t>Z44348BA51</t>
  </si>
  <si>
    <t>Z243421276</t>
  </si>
  <si>
    <t>Z95348C076</t>
  </si>
  <si>
    <t>Z15348BB60</t>
  </si>
  <si>
    <t>Z73348BD2E</t>
  </si>
  <si>
    <t>Z34348BED4</t>
  </si>
  <si>
    <t>Z5D345567A</t>
  </si>
  <si>
    <t>Z0334775E9</t>
  </si>
  <si>
    <t>Z92349E2DA</t>
  </si>
  <si>
    <t>ZA7349E592</t>
  </si>
  <si>
    <t>Z2634AA063</t>
  </si>
  <si>
    <t>fornitura carburante per automezzi</t>
  </si>
  <si>
    <t>noleggio forocopiatrice e assistenza hardware</t>
  </si>
  <si>
    <t>SISTEMI S.P.A.</t>
  </si>
  <si>
    <t>licenza software contabilità</t>
  </si>
  <si>
    <t>controllo documentale ex delibera 40</t>
  </si>
  <si>
    <t>GAS SALES SRL</t>
  </si>
  <si>
    <t>fornitura gas cabine remi</t>
  </si>
  <si>
    <t>Pulizie caditoie e rete fognaria</t>
  </si>
  <si>
    <t>pulizia strade e manutenzione verde</t>
  </si>
  <si>
    <t>31/03/2021</t>
  </si>
  <si>
    <t>servizio custodia e portierato palazzo comunale</t>
  </si>
  <si>
    <t>31/01/2021</t>
  </si>
  <si>
    <t>servizio assistenza tecnico amministrativa</t>
  </si>
  <si>
    <t>linea telefonica cabine remi</t>
  </si>
  <si>
    <t>fornitura energia elettrica per servizio idrico</t>
  </si>
  <si>
    <t>fornitura benna miscelatrice</t>
  </si>
  <si>
    <t>GALLI BATTISTA S.R.L.</t>
  </si>
  <si>
    <t>03288980174</t>
  </si>
  <si>
    <t>25/02/2021</t>
  </si>
  <si>
    <t>gestione tecnica depuratore</t>
  </si>
  <si>
    <t>15/08/2021</t>
  </si>
  <si>
    <t>SIRAM  S.P.A.</t>
  </si>
  <si>
    <t>08786190150</t>
  </si>
  <si>
    <t>fornitura energia elettrica per protez. Catodica e cabine gas</t>
  </si>
  <si>
    <t>GAS SALE S.R.L.</t>
  </si>
  <si>
    <t>linea dati e fonia</t>
  </si>
  <si>
    <t>MY NET S.R.L.</t>
  </si>
  <si>
    <t>01762150207</t>
  </si>
  <si>
    <t>ccordiantore della sicurezza nuovo ingresso Capitanio</t>
  </si>
  <si>
    <t>GITTI MICHELE</t>
  </si>
  <si>
    <t xml:space="preserve">pergola in ferro </t>
  </si>
  <si>
    <t>00464860170</t>
  </si>
  <si>
    <t>ZETA &amp; P SNC</t>
  </si>
  <si>
    <t>fornitura odorizzante  e analisi gascromatografiche</t>
  </si>
  <si>
    <t>acquisto biotrituratore</t>
  </si>
  <si>
    <t>TARONI S.N.C.</t>
  </si>
  <si>
    <t>03033190988</t>
  </si>
  <si>
    <t>17/02/2021</t>
  </si>
  <si>
    <t>direzione lavori ingresso Capitanio</t>
  </si>
  <si>
    <t>VISENDA LUIGI</t>
  </si>
  <si>
    <t>allacciamento acquedotto nuovo depuratore</t>
  </si>
  <si>
    <t>lavori di tinteggiatura gruppi di riduzione</t>
  </si>
  <si>
    <t xml:space="preserve">FOGAZZI MARCO </t>
  </si>
  <si>
    <t>FGZMRC75L31B157M</t>
  </si>
  <si>
    <t>24/02/2021</t>
  </si>
  <si>
    <t>manutenzione sollevatore Merlo</t>
  </si>
  <si>
    <t>corso formazione lavoratori</t>
  </si>
  <si>
    <t>REXT S.R.L.</t>
  </si>
  <si>
    <t>03120750983</t>
  </si>
  <si>
    <t>28/10/2021</t>
  </si>
  <si>
    <t>lavori trattore Deutz</t>
  </si>
  <si>
    <t>AREA TRATTORI DI LORENZI MARCO</t>
  </si>
  <si>
    <t>LRNMRC70S28A470A</t>
  </si>
  <si>
    <t>prestazioni di assistenza contabile</t>
  </si>
  <si>
    <t>STUDIO PAPA CARLOTTI</t>
  </si>
  <si>
    <t>03254090172</t>
  </si>
  <si>
    <t>visita medica periodica dipendenti</t>
  </si>
  <si>
    <t>LA-MED CENTER SRL</t>
  </si>
  <si>
    <t>02936790985</t>
  </si>
  <si>
    <t>acquisto materiale di consumo</t>
  </si>
  <si>
    <t>PRONTO UFFICIO SRL</t>
  </si>
  <si>
    <t>02242280986</t>
  </si>
  <si>
    <t>manutenzione parco Nocivelli</t>
  </si>
  <si>
    <t>ANDRICO MARIO</t>
  </si>
  <si>
    <t>manutenzione merlo</t>
  </si>
  <si>
    <t>OFFICINE ZANOLI SRL</t>
  </si>
  <si>
    <t>04300780980</t>
  </si>
  <si>
    <t xml:space="preserve">TRACTOR SERVICE DI ZANOLI </t>
  </si>
  <si>
    <t>ZNLLCU71D17L777P</t>
  </si>
  <si>
    <t>PROGETTO STUDIO S.R.L.</t>
  </si>
  <si>
    <t>01269060180</t>
  </si>
  <si>
    <t>sistema rilevazione presenze dei dipendenti + assistenza</t>
  </si>
  <si>
    <t>prestazioni professionali per variazioni catastali</t>
  </si>
  <si>
    <t>RAMBALDINI ALDO</t>
  </si>
  <si>
    <t>RMBLDA66T27E884C</t>
  </si>
  <si>
    <t>10/03/2021</t>
  </si>
  <si>
    <t>15/03/2021</t>
  </si>
  <si>
    <t>delibera fusione per incorporazione di server.com</t>
  </si>
  <si>
    <t>RIZZONELLI GIAMMATTEO</t>
  </si>
  <si>
    <t>RZZGMT71L20L174V</t>
  </si>
  <si>
    <t>acquisto contatori gas</t>
  </si>
  <si>
    <t>realizzazione e modifica allacci sulla rete gas</t>
  </si>
  <si>
    <t>30/06/2021</t>
  </si>
  <si>
    <t>SAGEMCOM SPA</t>
  </si>
  <si>
    <t>00860920156</t>
  </si>
  <si>
    <t>FULL SERVICE SNC</t>
  </si>
  <si>
    <t>01902800984</t>
  </si>
  <si>
    <t>manutenzione rete gas</t>
  </si>
  <si>
    <t>servizio di reperibilità gas</t>
  </si>
  <si>
    <t>acquisto decespugliatore</t>
  </si>
  <si>
    <t xml:space="preserve">CONSORZIO AGR. CREMONA </t>
  </si>
  <si>
    <t>00114930191</t>
  </si>
  <si>
    <t>16/03/2021</t>
  </si>
  <si>
    <t>manutenzione automezzi</t>
  </si>
  <si>
    <t>PUNTO AUTO SNC</t>
  </si>
  <si>
    <t>AUTORIPARAZ. FUOCHI SNC</t>
  </si>
  <si>
    <t>01742940982</t>
  </si>
  <si>
    <t>01784790980</t>
  </si>
  <si>
    <t>acquisto mascherine FFP2</t>
  </si>
  <si>
    <t xml:space="preserve">BOREAL S.R.L. </t>
  </si>
  <si>
    <t>03579710983</t>
  </si>
  <si>
    <t>lettura contatori gas</t>
  </si>
  <si>
    <t>ISUPE S.R.L.</t>
  </si>
  <si>
    <t>00972490171</t>
  </si>
  <si>
    <t>polizza RC amministratori</t>
  </si>
  <si>
    <t>spostamento rete gas</t>
  </si>
  <si>
    <t>01476950199</t>
  </si>
  <si>
    <t>RAM BROKERS SRL</t>
  </si>
  <si>
    <t>MIGLIORATI E SACCENTI SRL</t>
  </si>
  <si>
    <t>01687370989</t>
  </si>
  <si>
    <t>16/04/2021</t>
  </si>
  <si>
    <t>01/04/2021</t>
  </si>
  <si>
    <t>direzione lavori per estendimento rete gas</t>
  </si>
  <si>
    <t>acquisto regolatori di pressione gas metano</t>
  </si>
  <si>
    <t>manutenzioni elettriche</t>
  </si>
  <si>
    <t>fornitura piante</t>
  </si>
  <si>
    <t>consulenza per autorizzazione allo scarico acque reflue urbane Verolanuova</t>
  </si>
  <si>
    <t>prestazioni di servizio fognatura e depurazione</t>
  </si>
  <si>
    <t>collaudo statico riqualificazione scuola materna capitanio</t>
  </si>
  <si>
    <t>acquisto E-bike</t>
  </si>
  <si>
    <t>fornitura e posa gruppo di riduzione</t>
  </si>
  <si>
    <t>coordinatore sicurezza per estendimento rete gas</t>
  </si>
  <si>
    <t>30/04/2021</t>
  </si>
  <si>
    <t>SORA GIOVANNI</t>
  </si>
  <si>
    <t>SROGNN65R23B157J</t>
  </si>
  <si>
    <t>EREDI COLONNA OSVALDO SAS</t>
  </si>
  <si>
    <t>04192740985</t>
  </si>
  <si>
    <t>IDRAS SPA</t>
  </si>
  <si>
    <t>00268780178</t>
  </si>
  <si>
    <t>VIECI SNC</t>
  </si>
  <si>
    <t>01669530980</t>
  </si>
  <si>
    <t>TECNOVIVAI SAS</t>
  </si>
  <si>
    <t>01424670204</t>
  </si>
  <si>
    <t>15/04/2021</t>
  </si>
  <si>
    <t>01/06/2021</t>
  </si>
  <si>
    <t>ECOSPHERA SRL</t>
  </si>
  <si>
    <t>02008360980</t>
  </si>
  <si>
    <t>31/10/2021</t>
  </si>
  <si>
    <t>prestazioni di servizio gas - cabina Breda Libera</t>
  </si>
  <si>
    <t>VE.GHI.GAS. SRL</t>
  </si>
  <si>
    <t>01617110984</t>
  </si>
  <si>
    <t>02896410178</t>
  </si>
  <si>
    <t>EDIL 3V SNC</t>
  </si>
  <si>
    <t>20/05/2021</t>
  </si>
  <si>
    <t>31/08/2021</t>
  </si>
  <si>
    <t>ZANOTTI MARCO</t>
  </si>
  <si>
    <t>ZNTMRC74P12E526G</t>
  </si>
  <si>
    <t>24/06/2021</t>
  </si>
  <si>
    <t>01/07/2021</t>
  </si>
  <si>
    <t>21/07/2021</t>
  </si>
  <si>
    <t>GABBIANO CSO</t>
  </si>
  <si>
    <t>03043390172</t>
  </si>
  <si>
    <t>01/04/221</t>
  </si>
  <si>
    <t>30/09/2021</t>
  </si>
  <si>
    <t>manutenzione e pulizia strade 2° TRIM.</t>
  </si>
  <si>
    <t>manutenzioni varie e servizio tecnico ammin 2°- 3° trim</t>
  </si>
  <si>
    <t>sostituzione pneumatici macchina operatrice Merlo</t>
  </si>
  <si>
    <t>G.A.G. SNC</t>
  </si>
  <si>
    <t>01933650986</t>
  </si>
  <si>
    <t>collaudo impianti ristrutturaizone scuola materna Capitanio</t>
  </si>
  <si>
    <t>ING. CAMISANI MICHELE</t>
  </si>
  <si>
    <t>CMSMHL73B11E884A</t>
  </si>
  <si>
    <t>10/06/2021</t>
  </si>
  <si>
    <t>manutenzioni edili isola ecologica</t>
  </si>
  <si>
    <t>acquisto smerigliatrice e tagliasiepi a scoppio</t>
  </si>
  <si>
    <t>Tagliando Opel Combo Cargo</t>
  </si>
  <si>
    <t>B.M.G. srl</t>
  </si>
  <si>
    <t>04104050986</t>
  </si>
  <si>
    <t>07/09/2021</t>
  </si>
  <si>
    <t>F.LLI BONAVENTI SPA</t>
  </si>
  <si>
    <t>02581700982</t>
  </si>
  <si>
    <t>20/09/2021</t>
  </si>
  <si>
    <t>lavori rete gas Via Mazzini</t>
  </si>
  <si>
    <t>05/10/2021</t>
  </si>
  <si>
    <t>FORESTI DISTRIBUZIONE LATERIZI SRL</t>
  </si>
  <si>
    <t>Z1833538B2</t>
  </si>
  <si>
    <t>lavori GRUPPO RIDUZ. GAS  Via Rovetta</t>
  </si>
  <si>
    <t>06/10/2021</t>
  </si>
  <si>
    <t>07/10/2021</t>
  </si>
  <si>
    <t>ccordinamento e formazione alla stesura del PTPCT</t>
  </si>
  <si>
    <t>QUADRARO LORENZO</t>
  </si>
  <si>
    <t>QDRLNZ87B18B157M</t>
  </si>
  <si>
    <t>assitenza normativa privacy</t>
  </si>
  <si>
    <t>ROBECCHI GIULIA</t>
  </si>
  <si>
    <t>RBCGLI85D42B157R</t>
  </si>
  <si>
    <t xml:space="preserve">lavori rete gas Via Mazzini </t>
  </si>
  <si>
    <t>CALCESTRUZZI TEBA SNC</t>
  </si>
  <si>
    <t>03130280989</t>
  </si>
  <si>
    <t>NOLEGGIO LORINI SRL</t>
  </si>
  <si>
    <t>03535640175</t>
  </si>
  <si>
    <t>riparazione opel Combo</t>
  </si>
  <si>
    <t>SIMON CAR DI ZAMPEDRI</t>
  </si>
  <si>
    <t>ZMPMRC54A28L777V</t>
  </si>
  <si>
    <t>15/10/2021</t>
  </si>
  <si>
    <t>revisione automezzi</t>
  </si>
  <si>
    <t>26/10/2021</t>
  </si>
  <si>
    <t>CBA SRL</t>
  </si>
  <si>
    <t>02579280989</t>
  </si>
  <si>
    <t xml:space="preserve">manutenzione impianto di odorizzazione </t>
  </si>
  <si>
    <t>CPL CONCORDIA SCARL</t>
  </si>
  <si>
    <t>22/12/2021</t>
  </si>
  <si>
    <t>intervento per manutenzione sito internet</t>
  </si>
  <si>
    <t>ABC POINT SNC</t>
  </si>
  <si>
    <t>02726350982</t>
  </si>
  <si>
    <t>30/11/2021</t>
  </si>
  <si>
    <t>29/11/2021</t>
  </si>
  <si>
    <t>studio fattibilità per immissione biometano</t>
  </si>
  <si>
    <t>SCIARA S.R.L.</t>
  </si>
  <si>
    <t>01503160192</t>
  </si>
  <si>
    <t>fornitura, montaggio e smontaggio, funzionamento e manutenzione pista di pattinaggio sul ghiaccio</t>
  </si>
  <si>
    <t>EREDI ANTONIOLI SNC</t>
  </si>
  <si>
    <t>01446210203</t>
  </si>
  <si>
    <t>15/01/2022</t>
  </si>
  <si>
    <t>compenso per l'attività di revisore legale dei conti</t>
  </si>
  <si>
    <t>STAURENGHI GIOVANNI</t>
  </si>
  <si>
    <t>STRGNN56S29L777C</t>
  </si>
  <si>
    <t>01/12/2021</t>
  </si>
  <si>
    <t xml:space="preserve">consulenza lavoro </t>
  </si>
  <si>
    <t>PRANDI MARIA ARMIDA</t>
  </si>
  <si>
    <t>PRNMRM58L42E884Q</t>
  </si>
  <si>
    <t>consulenza tecnica servizio gas</t>
  </si>
  <si>
    <t>01/01/2022</t>
  </si>
  <si>
    <t>CONSULTINGAS SRL</t>
  </si>
  <si>
    <t>03317900169</t>
  </si>
  <si>
    <t>acquisto nuove sedute per ufficio</t>
  </si>
  <si>
    <t>FARAM SPA</t>
  </si>
  <si>
    <t>03550130243</t>
  </si>
  <si>
    <t>acquisto raccorderia varia</t>
  </si>
  <si>
    <t>28/12/2021</t>
  </si>
  <si>
    <t>sabbia per fondo pista pattinaggio</t>
  </si>
  <si>
    <t>acquisto cesti prodotti alimentari</t>
  </si>
  <si>
    <t>ALPARCO S.R.L.</t>
  </si>
  <si>
    <t>03877210983</t>
  </si>
  <si>
    <t>30/12/2021</t>
  </si>
  <si>
    <t>ZEA323A123</t>
  </si>
  <si>
    <t>rinforzo strutturale edificio adiacente l'ingresso della scuola mat. Capitanio</t>
  </si>
  <si>
    <t>LUCCHINI COSTRUZIONI S.R.L.</t>
  </si>
  <si>
    <t>23/06/2021</t>
  </si>
  <si>
    <t>ZE833E808C</t>
  </si>
  <si>
    <t>spostamento allaccio gas ingresso scuola materna Capitanio</t>
  </si>
  <si>
    <t>15/11/2021</t>
  </si>
  <si>
    <t>ZF4349916A</t>
  </si>
  <si>
    <t>ATI GIUDICI</t>
  </si>
  <si>
    <t>31/07/2021</t>
  </si>
  <si>
    <t xml:space="preserve">contratto trasferito ad Acque Bresciane spa nell'ambito della cessione del ramo d'azienda idrico </t>
  </si>
  <si>
    <t>lavori  rete gas Via Mazzini</t>
  </si>
  <si>
    <t>OMA SERVICE SNC</t>
  </si>
  <si>
    <t>01941460980</t>
  </si>
  <si>
    <t>MULTIMEDIA COMMUNICATION SNC</t>
  </si>
  <si>
    <t>01988710982</t>
  </si>
  <si>
    <t>08245660017</t>
  </si>
  <si>
    <t>3GL  CONSULTING S.R.L.</t>
  </si>
  <si>
    <t>05079590963</t>
  </si>
  <si>
    <t>01340300332</t>
  </si>
  <si>
    <t>EUROSPURGHI LONATO DI PEDROTTI SRL</t>
  </si>
  <si>
    <t>02704610985</t>
  </si>
  <si>
    <t>IL GABBIANO COOP SOCIALE</t>
  </si>
  <si>
    <t>TIM SPA</t>
  </si>
  <si>
    <t>00488410010</t>
  </si>
  <si>
    <t>PIETRO FIORENTINI SPA</t>
  </si>
  <si>
    <t>08620190150</t>
  </si>
  <si>
    <t>00259338887</t>
  </si>
  <si>
    <t>NDRMRA73A10G149B</t>
  </si>
  <si>
    <t>GSP GBT 57T22 B157V</t>
  </si>
  <si>
    <t>GASPARINI GIANBATTISTA</t>
  </si>
  <si>
    <t xml:space="preserve">estendimento tratto rete gas </t>
  </si>
  <si>
    <t>21/06/2021</t>
  </si>
  <si>
    <t>19/07/2021</t>
  </si>
  <si>
    <t>DIRETTO EX ART. 5 DELLA LEGGE 381/92</t>
  </si>
  <si>
    <t>DIRETTO EX ART. 5 DELLA LEGGE 381/93</t>
  </si>
  <si>
    <t>DIRETTO EX ART. 5 DELLA LEGGE 381/94</t>
  </si>
  <si>
    <t>DIRETTO EX ART. 5 DELLA LEGGE 381/95</t>
  </si>
  <si>
    <t>DIRETTO EX ART. 5 DELLA LEGGE 381/96</t>
  </si>
  <si>
    <t>DIRETTO EX ART. 5 DELLA LEGGE 381/97</t>
  </si>
  <si>
    <t>DIRETTO EX ART. 5 DELLA LEGGE 381/98</t>
  </si>
  <si>
    <t>DIRETTO EX ART. 5 DELLA LEGGE 381/99</t>
  </si>
  <si>
    <t>DIRETTO EX ART. 5 DELLA LEGGE 381/100</t>
  </si>
  <si>
    <t>DIRETTO EX ART. 5 DELLA LEGGE 381/101</t>
  </si>
  <si>
    <t>DIRETTO EX ART. 5 DELLA LEGGE 381/102</t>
  </si>
  <si>
    <t>DIRETTO EX ART. 5 DELLA LEGGE 381/103</t>
  </si>
  <si>
    <t>DIRETTO EX ART. 5 DELLA LEGGE 381/104</t>
  </si>
  <si>
    <t>DIRETTO EX ART. 5 DELLA LEGGE 381/105</t>
  </si>
  <si>
    <t>DIRETTO EX ART. 5 DELLA LEGGE 381/106</t>
  </si>
  <si>
    <t>DIRETTO EX ART. 5 DELLA LEGGE 381/107</t>
  </si>
  <si>
    <t>DIRETTO EX ART. 5 DELLA LEGGE 381/108</t>
  </si>
  <si>
    <t>DIRETTO EX ART. 5 DELLA LEGGE 381/109</t>
  </si>
  <si>
    <t>DIRETTO EX ART. 5 DELLA LEGGE 381/110</t>
  </si>
  <si>
    <t>DIRETTO EX ART. 5 DELLA LEGGE 381/111</t>
  </si>
  <si>
    <t>DIRETTO EX ART. 5 DELLA LEGGE 381/112</t>
  </si>
  <si>
    <t>DIRETTO EX ART. 5 DELLA LEGGE 381/113</t>
  </si>
  <si>
    <t>DIRETTO EX ART. 5 DELLA LEGGE 381/114</t>
  </si>
  <si>
    <t>DIRETTO EX ART. 5 DELLA LEGGE 381/115</t>
  </si>
  <si>
    <t>DIRETTO EX ART. 5 DELLA LEGGE 381/116</t>
  </si>
  <si>
    <t>DIRETTO EX ART. 5 DELLA LEGGE 381/117</t>
  </si>
  <si>
    <t>DIRETTO EX ART. 5 DELLA LEGGE 381/118</t>
  </si>
  <si>
    <t>DIRETTO EX ART. 5 DELLA LEGGE 381/119</t>
  </si>
  <si>
    <t>DIRETTO EX ART. 5 DELLA LEGGE 381/120</t>
  </si>
  <si>
    <t>DIRETTO EX ART. 5 DELLA LEGGE 381/121</t>
  </si>
  <si>
    <t>DIRETTO EX ART. 5 DELLA LEGGE 381/122</t>
  </si>
  <si>
    <t>DIRETTO EX ART. 5 DELLA LEGGE 381/123</t>
  </si>
  <si>
    <t>DIRETTO EX ART. 5 DELLA LEGGE 381/124</t>
  </si>
  <si>
    <t>DIRETTO EX ART. 5 DELLA LEGGE 381/125</t>
  </si>
  <si>
    <t>DIRETTO EX ART. 5 DELLA LEGGE 381/126</t>
  </si>
  <si>
    <t>DIRETTO EX ART. 5 DELLA LEGGE 381/127</t>
  </si>
  <si>
    <t>DIRETTO EX ART. 5 DELLA LEGGE 381/128</t>
  </si>
  <si>
    <t>DIRETTO EX ART. 5 DELLA LEGGE 381/129</t>
  </si>
  <si>
    <t>DIRETTO EX ART. 5 DELLA LEGGE 381/130</t>
  </si>
  <si>
    <t>DIRETTO EX ART. 5 DELLA LEGGE 381/131</t>
  </si>
  <si>
    <t>DIRETTO EX ART. 5 DELLA LEGGE 381/132</t>
  </si>
  <si>
    <t>DIRETTO EX ART. 5 DELLA LEGGE 381/133</t>
  </si>
  <si>
    <t>DIRETTO EX ART. 5 DELLA LEGGE 381/134</t>
  </si>
  <si>
    <t>DIRETTO EX ART. 5 DELLA LEGGE 381/135</t>
  </si>
  <si>
    <t>DIRETTO EX ART. 5 DELLA LEGGE 381/136</t>
  </si>
  <si>
    <t>DIRETTO EX ART. 5 DELLA LEGGE 381/137</t>
  </si>
  <si>
    <t>DIRETTO EX ART. 5 DELLA LEGGE 381/138</t>
  </si>
  <si>
    <t>DIRETTO EX ART. 5 DELLA LEGGE 381/139</t>
  </si>
  <si>
    <t>DIRETTO EX ART. 5 DELLA LEGGE 381/140</t>
  </si>
  <si>
    <t>DIRETTO EX ART. 5 DELLA LEGGE 381/141</t>
  </si>
  <si>
    <t>DIRETTO EX ART. 5 DELLA LEGGE 381/142</t>
  </si>
  <si>
    <t>DIRETTO EX ART. 5 DELLA LEGGE 381/143</t>
  </si>
  <si>
    <t>DIRETTO EX ART. 5 DELLA LEGGE 381/144</t>
  </si>
  <si>
    <t>DIRETTO EX ART. 5 DELLA LEGGE 381/145</t>
  </si>
  <si>
    <t>DIRETTO EX ART. 5 DELLA LEGGE 381/146</t>
  </si>
  <si>
    <t>DIRETTO EX ART. 5 DELLA LEGGE 381/147</t>
  </si>
  <si>
    <t>DIRETTO EX ART. 5 DELLA LEGGE 381/148</t>
  </si>
  <si>
    <t>DIRETTO EX ART. 5 DELLA LEGGE 381/149</t>
  </si>
  <si>
    <t>DIRETTO EX ART. 5 DELLA LEGGE 381/150</t>
  </si>
  <si>
    <t>DIRETTO EX ART. 5 DELLA LEGGE 381/151</t>
  </si>
  <si>
    <t>DIRETTO EX ART. 5 DELLA LEGGE 381/152</t>
  </si>
  <si>
    <t>DIRETTO EX ART. 5 DELLA LEGGE 381/153</t>
  </si>
  <si>
    <t>DIRETTO EX ART. 5 DELLA LEGGE 381/154</t>
  </si>
  <si>
    <t>DIRETTO EX ART. 5 DELLA LEGGE 381/155</t>
  </si>
  <si>
    <t>DIRETTO EX ART. 5 DELLA LEGGE 381/156</t>
  </si>
  <si>
    <t>DIRETTO EX ART. 5 DELLA LEGGE 381/157</t>
  </si>
  <si>
    <t>DIRETTO EX ART. 5 DELLA LEGGE 381/158</t>
  </si>
  <si>
    <t>DIRETTO EX ART. 5 DELLA LEGGE 381/159</t>
  </si>
  <si>
    <t>DIRETTO EX ART. 5 DELLA LEGGE 381/160</t>
  </si>
  <si>
    <t>DIRETTO EX ART. 5 DELLA LEGGE 381/161</t>
  </si>
  <si>
    <t>DIRETTO EX ART. 5 DELLA LEGGE 381/162</t>
  </si>
  <si>
    <t>DIRETTO EX ART. 5 DELLA LEGGE 381/163</t>
  </si>
  <si>
    <t>DIRETTO EX ART. 5 DELLA LEGGE 381/164</t>
  </si>
  <si>
    <t>DIRETTO EX ART. 5 DELLA LEGGE 381/165</t>
  </si>
  <si>
    <t>DIRETTO EX ART. 5 DELLA LEGGE 381/166</t>
  </si>
  <si>
    <t>DIRETTO EX ART. 5 DELLA LEGGE 381/167</t>
  </si>
  <si>
    <t>DIRETTO EX ART. 5 DELLA LEGGE 381/168</t>
  </si>
  <si>
    <t>DIRETTO EX ART. 5 DELLA LEGGE 381/169</t>
  </si>
  <si>
    <t>DIRETTO EX ART. 5 DELLA LEGGE 381/170</t>
  </si>
  <si>
    <t>DIRETTO EX ART. 5 DELLA LEGGE 381/171</t>
  </si>
  <si>
    <t>DIRETTO EX ART. 5 DELLA LEGGE 381/172</t>
  </si>
  <si>
    <t>DIRETTO EX ART. 5 DELLA LEGGE 381/173</t>
  </si>
  <si>
    <t>DIRETTO EX ART. 5 DELLA LEGGE 381/174</t>
  </si>
  <si>
    <t>DIRETTO EX ART. 5 DELLA LEGGE 381/175</t>
  </si>
  <si>
    <t>DIRETTO EX ART. 5 DELLA LEGGE 381/176</t>
  </si>
  <si>
    <t>DIRETTO EX ART. 5 DELLA LEGGE 381/177</t>
  </si>
  <si>
    <t>DIRETTO EX ART. 5 DELLA LEGGE 381/178</t>
  </si>
  <si>
    <t>servizio manutenzione e pulizia strade, verde pubblico, servizio tecnico amministrativo</t>
  </si>
  <si>
    <t>ESSERE COOPERATIVA SOCIALE</t>
  </si>
  <si>
    <t>03811990989</t>
  </si>
  <si>
    <t>POLIEKO SOC.COOPERATIVA</t>
  </si>
  <si>
    <t>02135320170</t>
  </si>
  <si>
    <t>IL GELSO COOP SOC. ONLUS</t>
  </si>
  <si>
    <t>03350580175</t>
  </si>
  <si>
    <t>TEMPO LIBERO SOC.COOP.SOCIALE</t>
  </si>
  <si>
    <t>02891720175</t>
  </si>
  <si>
    <t>01/10/2021</t>
  </si>
  <si>
    <t>30/09/2022</t>
  </si>
  <si>
    <t>RESIDUI 2018</t>
  </si>
  <si>
    <t>SERVER S.R.L.</t>
  </si>
  <si>
    <t>02315390986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</si>
</sst>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9"/>
      <color indexed="8"/>
      <name val="Trebuchet MS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sz val="11"/>
      <color rgb="FF272625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 applyNumberFormat="0" applyFill="0" applyBorder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90">
    <xf numFmtId="0" fontId="0" fillId="0" borderId="0" xfId="0"/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164" fontId="20" fillId="0" borderId="0" xfId="2" applyNumberFormat="1" applyFont="1" applyAlignment="1"/>
    <xf numFmtId="49" fontId="0" fillId="36" borderId="16" xfId="0" applyNumberFormat="1" applyFont="1" applyFill="1" applyBorder="1" applyAlignment="1">
      <alignment horizontal="center"/>
    </xf>
    <xf numFmtId="49" fontId="21" fillId="0" borderId="0" xfId="0" applyNumberFormat="1" applyFont="1" applyAlignment="1"/>
    <xf numFmtId="49" fontId="21" fillId="0" borderId="10" xfId="0" applyNumberFormat="1" applyFont="1" applyBorder="1" applyAlignment="1"/>
    <xf numFmtId="49" fontId="21" fillId="0" borderId="10" xfId="0" applyNumberFormat="1" applyFont="1" applyBorder="1" applyAlignment="1">
      <alignment wrapText="1"/>
    </xf>
    <xf numFmtId="49" fontId="0" fillId="0" borderId="0" xfId="0" applyNumberFormat="1" applyFont="1" applyAlignment="1">
      <alignment vertical="top" wrapText="1"/>
    </xf>
    <xf numFmtId="49" fontId="0" fillId="0" borderId="15" xfId="0" applyNumberFormat="1" applyFont="1" applyBorder="1" applyAlignment="1">
      <alignment vertical="top" wrapText="1"/>
    </xf>
    <xf numFmtId="49" fontId="0" fillId="0" borderId="20" xfId="0" applyNumberFormat="1" applyFont="1" applyBorder="1" applyAlignment="1">
      <alignment vertical="top" wrapText="1"/>
    </xf>
    <xf numFmtId="164" fontId="20" fillId="0" borderId="0" xfId="2" applyNumberFormat="1" applyFont="1" applyAlignment="1">
      <alignment vertical="top" wrapText="1"/>
    </xf>
    <xf numFmtId="49" fontId="0" fillId="0" borderId="13" xfId="0" applyNumberFormat="1" applyFont="1" applyBorder="1" applyAlignment="1">
      <alignment vertical="top" wrapText="1"/>
    </xf>
    <xf numFmtId="49" fontId="0" fillId="0" borderId="14" xfId="0" applyNumberFormat="1" applyFont="1" applyBorder="1" applyAlignment="1">
      <alignment vertical="top" wrapText="1"/>
    </xf>
    <xf numFmtId="49" fontId="0" fillId="0" borderId="21" xfId="0" applyNumberFormat="1" applyFont="1" applyBorder="1" applyAlignment="1">
      <alignment vertical="top" wrapText="1"/>
    </xf>
    <xf numFmtId="164" fontId="20" fillId="0" borderId="21" xfId="2" applyNumberFormat="1" applyFont="1" applyBorder="1" applyAlignment="1">
      <alignment vertical="top" wrapText="1"/>
    </xf>
    <xf numFmtId="164" fontId="20" fillId="0" borderId="22" xfId="2" applyNumberFormat="1" applyFont="1" applyFill="1" applyBorder="1" applyAlignment="1"/>
    <xf numFmtId="49" fontId="0" fillId="37" borderId="0" xfId="0" applyNumberFormat="1" applyFont="1" applyFill="1" applyAlignment="1"/>
    <xf numFmtId="49" fontId="0" fillId="37" borderId="22" xfId="0" applyNumberFormat="1" applyFont="1" applyFill="1" applyBorder="1" applyAlignment="1"/>
    <xf numFmtId="164" fontId="20" fillId="37" borderId="22" xfId="2" applyNumberFormat="1" applyFont="1" applyFill="1" applyBorder="1" applyAlignment="1"/>
    <xf numFmtId="0" fontId="0" fillId="37" borderId="22" xfId="0" applyFont="1" applyFill="1" applyBorder="1" applyAlignment="1">
      <alignment horizontal="left"/>
    </xf>
    <xf numFmtId="49" fontId="0" fillId="37" borderId="22" xfId="0" applyNumberFormat="1" applyFont="1" applyFill="1" applyBorder="1" applyAlignment="1">
      <alignment horizontal="left"/>
    </xf>
    <xf numFmtId="49" fontId="22" fillId="37" borderId="22" xfId="0" applyNumberFormat="1" applyFont="1" applyFill="1" applyBorder="1" applyAlignment="1">
      <alignment horizontal="left"/>
    </xf>
    <xf numFmtId="49" fontId="0" fillId="37" borderId="23" xfId="0" applyNumberFormat="1" applyFont="1" applyFill="1" applyBorder="1" applyAlignment="1">
      <alignment horizontal="left"/>
    </xf>
    <xf numFmtId="164" fontId="20" fillId="37" borderId="22" xfId="2" applyNumberFormat="1" applyFont="1" applyFill="1" applyBorder="1" applyAlignment="1">
      <alignment horizontal="left"/>
    </xf>
    <xf numFmtId="49" fontId="22" fillId="37" borderId="22" xfId="0" applyNumberFormat="1" applyFont="1" applyFill="1" applyBorder="1" applyAlignment="1">
      <alignment wrapText="1"/>
    </xf>
    <xf numFmtId="49" fontId="22" fillId="0" borderId="22" xfId="0" applyNumberFormat="1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49" fontId="0" fillId="0" borderId="22" xfId="0" applyNumberFormat="1" applyFont="1" applyBorder="1" applyAlignment="1">
      <alignment horizontal="left"/>
    </xf>
    <xf numFmtId="49" fontId="0" fillId="0" borderId="22" xfId="0" applyNumberFormat="1" applyFont="1" applyBorder="1" applyAlignment="1"/>
    <xf numFmtId="49" fontId="22" fillId="37" borderId="22" xfId="0" applyNumberFormat="1" applyFont="1" applyFill="1" applyBorder="1" applyAlignment="1">
      <alignment horizontal="left" wrapText="1"/>
    </xf>
    <xf numFmtId="164" fontId="22" fillId="37" borderId="22" xfId="2" applyNumberFormat="1" applyFont="1" applyFill="1" applyBorder="1" applyAlignment="1">
      <alignment horizontal="left"/>
    </xf>
    <xf numFmtId="0" fontId="22" fillId="37" borderId="22" xfId="0" applyFont="1" applyFill="1" applyBorder="1" applyAlignment="1">
      <alignment horizontal="left"/>
    </xf>
    <xf numFmtId="49" fontId="23" fillId="0" borderId="22" xfId="0" applyNumberFormat="1" applyFont="1" applyBorder="1" applyAlignment="1">
      <alignment horizontal="left"/>
    </xf>
    <xf numFmtId="49" fontId="22" fillId="0" borderId="0" xfId="0" applyNumberFormat="1" applyFont="1" applyAlignment="1"/>
    <xf numFmtId="164" fontId="23" fillId="37" borderId="22" xfId="2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/>
    </xf>
    <xf numFmtId="164" fontId="20" fillId="37" borderId="0" xfId="2" applyNumberFormat="1" applyFont="1" applyFill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/>
    </xf>
    <xf numFmtId="49" fontId="22" fillId="37" borderId="0" xfId="0" applyNumberFormat="1" applyFont="1" applyFill="1" applyAlignment="1">
      <alignment horizontal="left" wrapText="1"/>
    </xf>
    <xf numFmtId="49" fontId="0" fillId="37" borderId="0" xfId="0" applyNumberFormat="1" applyFont="1" applyFill="1" applyAlignment="1">
      <alignment horizontal="left"/>
    </xf>
    <xf numFmtId="0" fontId="22" fillId="0" borderId="0" xfId="0" applyNumberFormat="1" applyFont="1" applyAlignment="1">
      <alignment horizontal="left" vertical="center" wrapText="1"/>
    </xf>
    <xf numFmtId="0" fontId="0" fillId="37" borderId="0" xfId="0" applyFont="1" applyFill="1" applyAlignment="1">
      <alignment horizontal="left"/>
    </xf>
    <xf numFmtId="0" fontId="24" fillId="0" borderId="0" xfId="0" applyFont="1" applyAlignment="1"/>
    <xf numFmtId="164" fontId="20" fillId="37" borderId="0" xfId="2" applyNumberFormat="1" applyFont="1" applyFill="1" applyAlignment="1"/>
    <xf numFmtId="49" fontId="0" fillId="0" borderId="21" xfId="0" applyNumberFormat="1" applyFont="1" applyBorder="1" applyAlignment="1"/>
    <xf numFmtId="164" fontId="20" fillId="37" borderId="21" xfId="2" applyNumberFormat="1" applyFont="1" applyFill="1" applyBorder="1" applyAlignment="1"/>
    <xf numFmtId="0" fontId="0" fillId="37" borderId="0" xfId="0" applyFont="1" applyFill="1" applyAlignment="1"/>
    <xf numFmtId="164" fontId="20" fillId="0" borderId="0" xfId="2" applyNumberFormat="1" applyFont="1" applyAlignment="1">
      <alignment horizontal="left"/>
    </xf>
    <xf numFmtId="164" fontId="21" fillId="0" borderId="17" xfId="2" applyNumberFormat="1" applyFont="1" applyBorder="1" applyAlignment="1">
      <alignment horizontal="center" wrapText="1"/>
    </xf>
    <xf numFmtId="43" fontId="20" fillId="0" borderId="22" xfId="1" applyFont="1" applyFill="1" applyBorder="1" applyAlignment="1"/>
    <xf numFmtId="164" fontId="22" fillId="0" borderId="22" xfId="2" applyNumberFormat="1" applyFont="1" applyFill="1" applyBorder="1" applyAlignment="1"/>
    <xf numFmtId="49" fontId="0" fillId="0" borderId="22" xfId="0" applyNumberFormat="1" applyFont="1" applyFill="1" applyBorder="1" applyAlignment="1">
      <alignment horizontal="left"/>
    </xf>
    <xf numFmtId="49" fontId="0" fillId="0" borderId="0" xfId="0" applyNumberFormat="1" applyFont="1"/>
    <xf numFmtId="49" fontId="27" fillId="0" borderId="0" xfId="0" applyNumberFormat="1" applyFont="1" applyAlignment="1">
      <alignment wrapText="1"/>
    </xf>
    <xf numFmtId="0" fontId="0" fillId="0" borderId="22" xfId="0" applyFont="1" applyBorder="1" applyAlignment="1">
      <alignment horizontal="left" vertical="top" wrapText="1"/>
    </xf>
    <xf numFmtId="49" fontId="21" fillId="0" borderId="16" xfId="0" applyNumberFormat="1" applyFont="1" applyBorder="1" applyAlignment="1">
      <alignment vertical="top" wrapText="1"/>
    </xf>
    <xf numFmtId="0" fontId="0" fillId="37" borderId="22" xfId="0" applyFont="1" applyFill="1" applyBorder="1" applyAlignment="1">
      <alignment horizontal="left" vertical="top" wrapText="1"/>
    </xf>
    <xf numFmtId="0" fontId="0" fillId="0" borderId="22" xfId="0" applyFont="1" applyFill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49" fontId="0" fillId="37" borderId="22" xfId="0" applyNumberFormat="1" applyFont="1" applyFill="1" applyBorder="1" applyAlignment="1">
      <alignment horizontal="left" vertical="top" wrapText="1"/>
    </xf>
    <xf numFmtId="0" fontId="0" fillId="37" borderId="22" xfId="0" applyFont="1" applyFill="1" applyBorder="1" applyAlignment="1">
      <alignment vertical="top" wrapText="1"/>
    </xf>
    <xf numFmtId="49" fontId="0" fillId="0" borderId="22" xfId="0" applyNumberFormat="1" applyFont="1" applyBorder="1" applyAlignment="1">
      <alignment vertical="top" wrapText="1"/>
    </xf>
    <xf numFmtId="49" fontId="0" fillId="0" borderId="22" xfId="0" applyNumberFormat="1" applyFont="1" applyBorder="1" applyAlignment="1">
      <alignment horizontal="left" vertical="top" wrapText="1"/>
    </xf>
    <xf numFmtId="49" fontId="0" fillId="0" borderId="0" xfId="0" applyNumberFormat="1" applyFont="1" applyAlignment="1">
      <alignment horizontal="left" vertical="top" wrapText="1"/>
    </xf>
    <xf numFmtId="49" fontId="0" fillId="37" borderId="0" xfId="0" applyNumberFormat="1" applyFont="1" applyFill="1" applyAlignment="1">
      <alignment vertical="top" wrapText="1"/>
    </xf>
    <xf numFmtId="0" fontId="0" fillId="37" borderId="0" xfId="0" applyFont="1" applyFill="1" applyAlignment="1">
      <alignment vertical="top" wrapText="1"/>
    </xf>
    <xf numFmtId="0" fontId="0" fillId="37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0" fillId="37" borderId="22" xfId="0" applyNumberFormat="1" applyFont="1" applyFill="1" applyBorder="1" applyAlignment="1">
      <alignment vertical="top" wrapText="1"/>
    </xf>
    <xf numFmtId="0" fontId="22" fillId="37" borderId="22" xfId="0" applyNumberFormat="1" applyFont="1" applyFill="1" applyBorder="1" applyAlignment="1">
      <alignment vertical="top" wrapText="1"/>
    </xf>
    <xf numFmtId="49" fontId="22" fillId="0" borderId="22" xfId="0" applyNumberFormat="1" applyFont="1" applyBorder="1" applyAlignment="1">
      <alignment horizontal="left" vertical="top" wrapText="1"/>
    </xf>
    <xf numFmtId="0" fontId="22" fillId="37" borderId="22" xfId="0" applyNumberFormat="1" applyFont="1" applyFill="1" applyBorder="1" applyAlignment="1">
      <alignment horizontal="left" vertical="top" wrapText="1"/>
    </xf>
    <xf numFmtId="0" fontId="22" fillId="37" borderId="0" xfId="0" applyNumberFormat="1" applyFont="1" applyFill="1" applyAlignment="1">
      <alignment horizontal="left" vertical="top" wrapText="1"/>
    </xf>
    <xf numFmtId="0" fontId="22" fillId="37" borderId="0" xfId="0" applyNumberFormat="1" applyFont="1" applyFill="1" applyAlignment="1">
      <alignment vertical="top" wrapText="1"/>
    </xf>
    <xf numFmtId="49" fontId="0" fillId="37" borderId="0" xfId="0" applyNumberFormat="1" applyFont="1" applyFill="1" applyAlignment="1">
      <alignment horizontal="left" vertical="top" wrapText="1"/>
    </xf>
    <xf numFmtId="0" fontId="22" fillId="0" borderId="0" xfId="0" applyNumberFormat="1" applyFont="1" applyAlignment="1">
      <alignment horizontal="left" vertical="top" wrapText="1"/>
    </xf>
    <xf numFmtId="49" fontId="0" fillId="0" borderId="23" xfId="0" applyNumberFormat="1" applyFont="1" applyBorder="1" applyAlignment="1">
      <alignment horizontal="left"/>
    </xf>
    <xf numFmtId="49" fontId="0" fillId="0" borderId="23" xfId="0" applyNumberFormat="1" applyFont="1" applyBorder="1" applyAlignment="1">
      <alignment horizontal="left" wrapText="1"/>
    </xf>
    <xf numFmtId="0" fontId="0" fillId="0" borderId="22" xfId="0" applyFont="1" applyFill="1" applyBorder="1" applyAlignment="1">
      <alignment horizontal="left"/>
    </xf>
    <xf numFmtId="49" fontId="22" fillId="0" borderId="22" xfId="0" applyNumberFormat="1" applyFont="1" applyFill="1" applyBorder="1" applyAlignment="1">
      <alignment horizontal="left" vertical="top" wrapText="1"/>
    </xf>
    <xf numFmtId="43" fontId="0" fillId="0" borderId="22" xfId="1" applyFont="1" applyFill="1" applyBorder="1" applyAlignment="1"/>
    <xf numFmtId="49" fontId="0" fillId="0" borderId="22" xfId="0" applyNumberFormat="1" applyFont="1" applyFill="1" applyBorder="1" applyAlignment="1">
      <alignment horizontal="left" vertical="top" wrapText="1"/>
    </xf>
    <xf numFmtId="49" fontId="0" fillId="0" borderId="23" xfId="0" applyNumberFormat="1" applyFont="1" applyFill="1" applyBorder="1" applyAlignment="1">
      <alignment horizontal="left"/>
    </xf>
    <xf numFmtId="164" fontId="20" fillId="0" borderId="22" xfId="2" applyNumberFormat="1" applyFont="1" applyFill="1" applyBorder="1" applyAlignment="1">
      <alignment horizontal="left"/>
    </xf>
    <xf numFmtId="49" fontId="22" fillId="0" borderId="22" xfId="0" applyNumberFormat="1" applyFont="1" applyFill="1" applyBorder="1" applyAlignment="1">
      <alignment horizontal="left"/>
    </xf>
    <xf numFmtId="49" fontId="0" fillId="0" borderId="0" xfId="0" applyNumberFormat="1" applyFont="1" applyFill="1" applyAlignment="1"/>
    <xf numFmtId="0" fontId="22" fillId="0" borderId="22" xfId="0" applyFont="1" applyFill="1" applyBorder="1" applyAlignment="1">
      <alignment horizontal="left"/>
    </xf>
    <xf numFmtId="0" fontId="22" fillId="0" borderId="22" xfId="0" applyFont="1" applyFill="1" applyBorder="1" applyAlignment="1">
      <alignment horizontal="left" vertical="top" wrapText="1"/>
    </xf>
    <xf numFmtId="49" fontId="0" fillId="0" borderId="24" xfId="0" applyNumberFormat="1" applyFont="1" applyFill="1" applyBorder="1" applyAlignment="1">
      <alignment horizontal="left"/>
    </xf>
    <xf numFmtId="49" fontId="22" fillId="0" borderId="24" xfId="0" applyNumberFormat="1" applyFont="1" applyFill="1" applyBorder="1" applyAlignment="1">
      <alignment horizontal="left"/>
    </xf>
    <xf numFmtId="0" fontId="22" fillId="0" borderId="24" xfId="0" applyFont="1" applyFill="1" applyBorder="1" applyAlignment="1">
      <alignment horizontal="left"/>
    </xf>
    <xf numFmtId="164" fontId="22" fillId="0" borderId="22" xfId="2" applyNumberFormat="1" applyFont="1" applyFill="1" applyBorder="1" applyAlignment="1">
      <alignment horizontal="left"/>
    </xf>
    <xf numFmtId="49" fontId="22" fillId="0" borderId="0" xfId="0" applyNumberFormat="1" applyFont="1" applyFill="1" applyAlignment="1"/>
    <xf numFmtId="49" fontId="0" fillId="0" borderId="25" xfId="0" applyNumberFormat="1" applyFont="1" applyFill="1" applyBorder="1" applyAlignment="1">
      <alignment horizontal="left"/>
    </xf>
    <xf numFmtId="0" fontId="22" fillId="0" borderId="22" xfId="0" applyNumberFormat="1" applyFont="1" applyFill="1" applyBorder="1" applyAlignment="1">
      <alignment horizontal="left" vertical="top" wrapText="1"/>
    </xf>
    <xf numFmtId="49" fontId="0" fillId="37" borderId="22" xfId="0" applyNumberFormat="1" applyFill="1" applyBorder="1"/>
    <xf numFmtId="49" fontId="0" fillId="37" borderId="22" xfId="0" applyNumberFormat="1" applyFill="1" applyBorder="1" applyAlignment="1">
      <alignment horizontal="left"/>
    </xf>
    <xf numFmtId="0" fontId="0" fillId="37" borderId="22" xfId="0" applyFill="1" applyBorder="1" applyAlignment="1">
      <alignment horizontal="left" vertical="top" wrapText="1"/>
    </xf>
    <xf numFmtId="49" fontId="0" fillId="37" borderId="22" xfId="0" applyNumberFormat="1" applyFill="1" applyBorder="1" applyAlignment="1">
      <alignment vertical="top" wrapText="1"/>
    </xf>
    <xf numFmtId="49" fontId="0" fillId="0" borderId="22" xfId="0" applyNumberFormat="1" applyBorder="1" applyAlignment="1">
      <alignment horizontal="left"/>
    </xf>
    <xf numFmtId="49" fontId="0" fillId="37" borderId="0" xfId="0" applyNumberFormat="1" applyFill="1"/>
    <xf numFmtId="49" fontId="0" fillId="37" borderId="23" xfId="0" applyNumberFormat="1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49" fontId="0" fillId="0" borderId="22" xfId="0" applyNumberFormat="1" applyFill="1" applyBorder="1"/>
    <xf numFmtId="49" fontId="0" fillId="0" borderId="22" xfId="0" applyNumberFormat="1" applyFill="1" applyBorder="1" applyAlignment="1">
      <alignment horizontal="left"/>
    </xf>
    <xf numFmtId="0" fontId="0" fillId="0" borderId="22" xfId="0" applyFill="1" applyBorder="1" applyAlignment="1">
      <alignment horizontal="left" vertical="top" wrapText="1"/>
    </xf>
    <xf numFmtId="49" fontId="0" fillId="0" borderId="22" xfId="0" applyNumberFormat="1" applyFill="1" applyBorder="1" applyAlignment="1">
      <alignment vertical="top" wrapText="1"/>
    </xf>
    <xf numFmtId="49" fontId="0" fillId="0" borderId="22" xfId="0" applyNumberFormat="1" applyFill="1" applyBorder="1" applyAlignment="1">
      <alignment horizontal="left" wrapText="1"/>
    </xf>
    <xf numFmtId="49" fontId="0" fillId="0" borderId="0" xfId="0" applyNumberFormat="1" applyFill="1"/>
    <xf numFmtId="43" fontId="0" fillId="0" borderId="22" xfId="1" applyFont="1" applyFill="1" applyBorder="1"/>
    <xf numFmtId="43" fontId="0" fillId="0" borderId="0" xfId="1" applyFont="1" applyAlignment="1"/>
    <xf numFmtId="43" fontId="21" fillId="0" borderId="10" xfId="1" applyFont="1" applyBorder="1" applyAlignment="1">
      <alignment wrapText="1"/>
    </xf>
    <xf numFmtId="43" fontId="0" fillId="0" borderId="20" xfId="1" applyFont="1" applyBorder="1" applyAlignment="1">
      <alignment vertical="top" wrapText="1"/>
    </xf>
    <xf numFmtId="43" fontId="0" fillId="0" borderId="14" xfId="1" applyFont="1" applyBorder="1" applyAlignment="1">
      <alignment vertical="top" wrapText="1"/>
    </xf>
    <xf numFmtId="43" fontId="0" fillId="37" borderId="22" xfId="1" applyFont="1" applyFill="1" applyBorder="1" applyAlignment="1">
      <alignment horizontal="left"/>
    </xf>
    <xf numFmtId="43" fontId="22" fillId="0" borderId="22" xfId="1" applyFont="1" applyBorder="1" applyAlignment="1">
      <alignment horizontal="left"/>
    </xf>
    <xf numFmtId="43" fontId="22" fillId="37" borderId="22" xfId="1" applyFont="1" applyFill="1" applyBorder="1" applyAlignment="1">
      <alignment horizontal="left"/>
    </xf>
    <xf numFmtId="43" fontId="0" fillId="0" borderId="22" xfId="1" applyFont="1" applyBorder="1" applyAlignment="1">
      <alignment horizontal="left"/>
    </xf>
    <xf numFmtId="43" fontId="22" fillId="0" borderId="22" xfId="1" applyFont="1" applyFill="1" applyBorder="1" applyAlignment="1">
      <alignment horizontal="left"/>
    </xf>
    <xf numFmtId="43" fontId="0" fillId="0" borderId="22" xfId="1" applyFont="1" applyFill="1" applyBorder="1" applyAlignment="1">
      <alignment horizontal="left"/>
    </xf>
    <xf numFmtId="43" fontId="22" fillId="37" borderId="22" xfId="1" applyFont="1" applyFill="1" applyBorder="1" applyAlignment="1"/>
    <xf numFmtId="43" fontId="0" fillId="0" borderId="22" xfId="1" applyFont="1" applyBorder="1" applyAlignment="1"/>
    <xf numFmtId="43" fontId="23" fillId="0" borderId="22" xfId="1" applyFont="1" applyBorder="1" applyAlignment="1">
      <alignment horizontal="left"/>
    </xf>
    <xf numFmtId="43" fontId="22" fillId="0" borderId="0" xfId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21" xfId="1" applyFont="1" applyBorder="1" applyAlignment="1"/>
    <xf numFmtId="43" fontId="0" fillId="37" borderId="0" xfId="1" applyFont="1" applyFill="1" applyAlignment="1"/>
    <xf numFmtId="43" fontId="0" fillId="37" borderId="0" xfId="1" applyFont="1" applyFill="1" applyAlignment="1">
      <alignment horizontal="left"/>
    </xf>
    <xf numFmtId="49" fontId="0" fillId="0" borderId="22" xfId="0" applyNumberFormat="1" applyFont="1" applyBorder="1" applyAlignment="1">
      <alignment horizontal="left" wrapText="1"/>
    </xf>
    <xf numFmtId="49" fontId="0" fillId="37" borderId="26" xfId="0" applyNumberFormat="1" applyFont="1" applyFill="1" applyBorder="1" applyAlignment="1">
      <alignment horizontal="left"/>
    </xf>
    <xf numFmtId="0" fontId="0" fillId="37" borderId="26" xfId="0" applyFont="1" applyFill="1" applyBorder="1" applyAlignment="1">
      <alignment horizontal="left" vertical="top" wrapText="1"/>
    </xf>
    <xf numFmtId="164" fontId="20" fillId="0" borderId="26" xfId="2" applyNumberFormat="1" applyFont="1" applyFill="1" applyBorder="1" applyAlignment="1"/>
    <xf numFmtId="43" fontId="0" fillId="0" borderId="26" xfId="1" applyFont="1" applyFill="1" applyBorder="1" applyAlignment="1"/>
    <xf numFmtId="49" fontId="0" fillId="37" borderId="27" xfId="0" applyNumberFormat="1" applyFont="1" applyFill="1" applyBorder="1" applyAlignment="1"/>
    <xf numFmtId="0" fontId="25" fillId="0" borderId="22" xfId="0" applyFont="1" applyFill="1" applyBorder="1" applyAlignment="1">
      <alignment horizontal="left"/>
    </xf>
    <xf numFmtId="0" fontId="2" fillId="0" borderId="22" xfId="1" applyNumberFormat="1" applyFont="1" applyFill="1" applyBorder="1" applyAlignment="1">
      <alignment horizontal="left"/>
    </xf>
    <xf numFmtId="0" fontId="28" fillId="0" borderId="22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30" fillId="0" borderId="22" xfId="0" applyFont="1" applyFill="1" applyBorder="1"/>
    <xf numFmtId="0" fontId="28" fillId="0" borderId="22" xfId="0" applyFont="1" applyFill="1" applyBorder="1"/>
    <xf numFmtId="0" fontId="1" fillId="0" borderId="22" xfId="1" applyNumberFormat="1" applyFont="1" applyFill="1" applyBorder="1" applyAlignment="1">
      <alignment horizontal="left"/>
    </xf>
    <xf numFmtId="0" fontId="2" fillId="0" borderId="26" xfId="1" applyNumberFormat="1" applyFont="1" applyFill="1" applyBorder="1" applyAlignment="1">
      <alignment horizontal="left"/>
    </xf>
    <xf numFmtId="49" fontId="0" fillId="33" borderId="11" xfId="0" applyNumberFormat="1" applyFont="1" applyFill="1" applyBorder="1" applyAlignment="1">
      <alignment horizontal="center" vertical="center"/>
    </xf>
    <xf numFmtId="49" fontId="0" fillId="33" borderId="12" xfId="0" applyNumberFormat="1" applyFont="1" applyFill="1" applyBorder="1" applyAlignment="1">
      <alignment horizontal="center" vertical="center"/>
    </xf>
    <xf numFmtId="49" fontId="0" fillId="33" borderId="13" xfId="0" applyNumberFormat="1" applyFont="1" applyFill="1" applyBorder="1" applyAlignment="1">
      <alignment horizontal="center" vertical="center"/>
    </xf>
    <xf numFmtId="49" fontId="0" fillId="33" borderId="14" xfId="0" applyNumberFormat="1" applyFont="1" applyFill="1" applyBorder="1" applyAlignment="1">
      <alignment horizontal="center" vertical="center"/>
    </xf>
    <xf numFmtId="49" fontId="0" fillId="34" borderId="16" xfId="0" applyNumberFormat="1" applyFont="1" applyFill="1" applyBorder="1" applyAlignment="1">
      <alignment horizontal="center"/>
    </xf>
    <xf numFmtId="49" fontId="0" fillId="34" borderId="18" xfId="0" applyNumberFormat="1" applyFont="1" applyFill="1" applyBorder="1" applyAlignment="1">
      <alignment horizontal="center"/>
    </xf>
    <xf numFmtId="49" fontId="0" fillId="34" borderId="17" xfId="0" applyNumberFormat="1" applyFont="1" applyFill="1" applyBorder="1" applyAlignment="1">
      <alignment horizontal="center"/>
    </xf>
    <xf numFmtId="49" fontId="0" fillId="35" borderId="16" xfId="0" applyNumberFormat="1" applyFont="1" applyFill="1" applyBorder="1" applyAlignment="1">
      <alignment horizontal="center"/>
    </xf>
    <xf numFmtId="49" fontId="0" fillId="35" borderId="18" xfId="0" applyNumberFormat="1" applyFont="1" applyFill="1" applyBorder="1" applyAlignment="1">
      <alignment horizontal="center"/>
    </xf>
    <xf numFmtId="49" fontId="0" fillId="35" borderId="17" xfId="0" applyNumberFormat="1" applyFont="1" applyFill="1" applyBorder="1" applyAlignment="1">
      <alignment horizontal="center"/>
    </xf>
    <xf numFmtId="49" fontId="0" fillId="36" borderId="16" xfId="0" applyNumberFormat="1" applyFont="1" applyFill="1" applyBorder="1" applyAlignment="1">
      <alignment horizontal="center"/>
    </xf>
    <xf numFmtId="49" fontId="0" fillId="36" borderId="18" xfId="0" applyNumberFormat="1" applyFont="1" applyFill="1" applyBorder="1" applyAlignment="1">
      <alignment horizontal="center"/>
    </xf>
    <xf numFmtId="49" fontId="0" fillId="36" borderId="17" xfId="0" applyNumberFormat="1" applyFont="1" applyFill="1" applyBorder="1" applyAlignment="1">
      <alignment horizontal="center"/>
    </xf>
    <xf numFmtId="49" fontId="0" fillId="33" borderId="11" xfId="0" applyNumberFormat="1" applyFont="1" applyFill="1" applyBorder="1" applyAlignment="1">
      <alignment horizontal="center"/>
    </xf>
    <xf numFmtId="49" fontId="0" fillId="33" borderId="19" xfId="0" applyNumberFormat="1" applyFont="1" applyFill="1" applyBorder="1" applyAlignment="1">
      <alignment horizontal="center"/>
    </xf>
    <xf numFmtId="49" fontId="0" fillId="33" borderId="12" xfId="0" applyNumberFormat="1" applyFont="1" applyFill="1" applyBorder="1" applyAlignment="1">
      <alignment horizontal="center"/>
    </xf>
    <xf numFmtId="49" fontId="0" fillId="33" borderId="16" xfId="0" applyNumberFormat="1" applyFont="1" applyFill="1" applyBorder="1" applyAlignment="1">
      <alignment horizontal="center"/>
    </xf>
    <xf numFmtId="49" fontId="0" fillId="33" borderId="17" xfId="0" applyNumberFormat="1" applyFont="1" applyFill="1" applyBorder="1" applyAlignment="1">
      <alignment horizontal="center"/>
    </xf>
    <xf numFmtId="164" fontId="20" fillId="0" borderId="23" xfId="2" applyNumberFormat="1" applyFont="1" applyFill="1" applyBorder="1" applyAlignment="1">
      <alignment horizontal="center" vertical="center"/>
    </xf>
    <xf numFmtId="164" fontId="20" fillId="0" borderId="25" xfId="2" applyNumberFormat="1" applyFont="1" applyFill="1" applyBorder="1" applyAlignment="1">
      <alignment horizontal="center" vertical="center"/>
    </xf>
    <xf numFmtId="43" fontId="0" fillId="0" borderId="23" xfId="1" applyFont="1" applyFill="1" applyBorder="1" applyAlignment="1">
      <alignment horizontal="center" vertical="center"/>
    </xf>
    <xf numFmtId="43" fontId="0" fillId="0" borderId="25" xfId="1" applyFont="1" applyFill="1" applyBorder="1" applyAlignment="1">
      <alignment horizontal="center" vertical="center"/>
    </xf>
    <xf numFmtId="49" fontId="0" fillId="37" borderId="23" xfId="0" applyNumberFormat="1" applyFill="1" applyBorder="1" applyAlignment="1">
      <alignment horizontal="center" vertical="center"/>
    </xf>
    <xf numFmtId="49" fontId="0" fillId="37" borderId="25" xfId="0" applyNumberFormat="1" applyFill="1" applyBorder="1" applyAlignment="1">
      <alignment horizontal="center" vertical="center"/>
    </xf>
    <xf numFmtId="0" fontId="0" fillId="37" borderId="23" xfId="0" applyFill="1" applyBorder="1" applyAlignment="1">
      <alignment horizontal="center" vertical="center" wrapText="1"/>
    </xf>
    <xf numFmtId="0" fontId="0" fillId="37" borderId="25" xfId="0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/>
    <xf numFmtId="49" fontId="0" fillId="0" borderId="15" xfId="0" applyNumberFormat="1" applyFont="1" applyFill="1" applyBorder="1" applyAlignment="1">
      <alignment vertical="top" wrapText="1"/>
    </xf>
    <xf numFmtId="49" fontId="0" fillId="0" borderId="13" xfId="0" applyNumberFormat="1" applyFont="1" applyFill="1" applyBorder="1" applyAlignment="1">
      <alignment vertical="top" wrapText="1"/>
    </xf>
    <xf numFmtId="49" fontId="25" fillId="0" borderId="0" xfId="0" applyNumberFormat="1" applyFont="1" applyFill="1" applyAlignment="1"/>
    <xf numFmtId="0" fontId="28" fillId="0" borderId="22" xfId="1" applyNumberFormat="1" applyFont="1" applyFill="1" applyBorder="1" applyAlignment="1">
      <alignment horizontal="left"/>
    </xf>
    <xf numFmtId="49" fontId="0" fillId="0" borderId="22" xfId="0" applyNumberFormat="1" applyFont="1" applyFill="1" applyBorder="1" applyAlignment="1"/>
    <xf numFmtId="49" fontId="0" fillId="0" borderId="0" xfId="0" applyNumberFormat="1" applyFont="1" applyFill="1" applyAlignment="1">
      <alignment horizontal="left"/>
    </xf>
    <xf numFmtId="49" fontId="22" fillId="0" borderId="0" xfId="0" applyNumberFormat="1" applyFont="1" applyFill="1" applyAlignment="1">
      <alignment horizontal="left"/>
    </xf>
    <xf numFmtId="49" fontId="0" fillId="0" borderId="21" xfId="0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164" fontId="20" fillId="0" borderId="0" xfId="2" applyNumberFormat="1" applyFont="1" applyBorder="1" applyAlignment="1">
      <alignment vertical="top" wrapText="1"/>
    </xf>
    <xf numFmtId="43" fontId="0" fillId="0" borderId="0" xfId="1" applyFont="1" applyBorder="1" applyAlignment="1">
      <alignment vertical="top" wrapText="1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Migliaia" xfId="1" builtinId="3" customBuiltin="1"/>
    <cellStyle name="Neutrale" xfId="10" builtinId="28" customBuiltin="1"/>
    <cellStyle name="Normale" xfId="0" builtinId="0" customBuiltin="1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VCP%2031-01-2015/file%20avcp%20comune%20verolanu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di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8"/>
  <sheetViews>
    <sheetView tabSelected="1" zoomScale="90" zoomScaleNormal="90" workbookViewId="0">
      <pane ySplit="4" topLeftCell="A155" activePane="bottomLeft" state="frozen"/>
      <selection pane="bottomLeft" activeCell="K7" sqref="K7"/>
    </sheetView>
  </sheetViews>
  <sheetFormatPr defaultColWidth="8.88671875" defaultRowHeight="15" customHeight="1" x14ac:dyDescent="0.3"/>
  <cols>
    <col min="1" max="1" width="18.33203125" style="88" bestFit="1" customWidth="1"/>
    <col min="2" max="3" width="19.21875" style="1" bestFit="1" customWidth="1"/>
    <col min="4" max="4" width="32.88671875" style="8" customWidth="1"/>
    <col min="5" max="5" width="22.44140625" style="8" bestFit="1" customWidth="1"/>
    <col min="6" max="10" width="3.109375" style="1" customWidth="1"/>
    <col min="11" max="11" width="22" style="1" bestFit="1" customWidth="1"/>
    <col min="12" max="12" width="4.109375" style="1" customWidth="1"/>
    <col min="13" max="13" width="36.44140625" style="1" bestFit="1" customWidth="1"/>
    <col min="14" max="14" width="4.21875" style="1" customWidth="1"/>
    <col min="15" max="15" width="22" style="1" bestFit="1" customWidth="1"/>
    <col min="16" max="16" width="4" style="1" customWidth="1"/>
    <col min="17" max="17" width="17.77734375" style="3" bestFit="1" customWidth="1"/>
    <col min="18" max="18" width="13.44140625" style="1" bestFit="1" customWidth="1"/>
    <col min="19" max="19" width="11.6640625" style="1" customWidth="1"/>
    <col min="20" max="20" width="13.6640625" style="113" bestFit="1" customWidth="1"/>
    <col min="21" max="21" width="25.77734375" style="1" bestFit="1" customWidth="1"/>
    <col min="22" max="22" width="14.6640625" style="1" customWidth="1"/>
    <col min="23" max="16384" width="8.88671875" style="1"/>
  </cols>
  <sheetData>
    <row r="1" spans="1:21" ht="17.7" customHeight="1" x14ac:dyDescent="0.3">
      <c r="B1" s="147" t="s">
        <v>0</v>
      </c>
      <c r="C1" s="148"/>
      <c r="F1" s="151" t="s">
        <v>1</v>
      </c>
      <c r="G1" s="152"/>
      <c r="H1" s="152"/>
      <c r="I1" s="152"/>
      <c r="J1" s="152"/>
      <c r="K1" s="152"/>
      <c r="L1" s="152"/>
      <c r="M1" s="153"/>
      <c r="N1" s="154" t="s">
        <v>2</v>
      </c>
      <c r="O1" s="155"/>
      <c r="P1" s="156"/>
    </row>
    <row r="2" spans="1:21" ht="22.95" customHeight="1" x14ac:dyDescent="0.3">
      <c r="B2" s="149"/>
      <c r="C2" s="150"/>
      <c r="F2" s="157" t="s">
        <v>3</v>
      </c>
      <c r="G2" s="158"/>
      <c r="H2" s="158"/>
      <c r="I2" s="158"/>
      <c r="J2" s="159"/>
      <c r="K2" s="160" t="s">
        <v>4</v>
      </c>
      <c r="L2" s="161"/>
      <c r="M2" s="162"/>
      <c r="N2" s="4" t="s">
        <v>5</v>
      </c>
      <c r="O2" s="163" t="s">
        <v>6</v>
      </c>
      <c r="P2" s="164"/>
    </row>
    <row r="3" spans="1:21" s="5" customFormat="1" ht="46.2" customHeight="1" x14ac:dyDescent="0.3">
      <c r="A3" s="175" t="s">
        <v>7</v>
      </c>
      <c r="B3" s="6" t="s">
        <v>8</v>
      </c>
      <c r="C3" s="6" t="s">
        <v>9</v>
      </c>
      <c r="D3" s="58" t="s">
        <v>10</v>
      </c>
      <c r="E3" s="58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13</v>
      </c>
      <c r="L3" s="6" t="s">
        <v>14</v>
      </c>
      <c r="M3" s="6" t="s">
        <v>15</v>
      </c>
      <c r="N3" s="6" t="s">
        <v>17</v>
      </c>
      <c r="O3" s="6" t="s">
        <v>13</v>
      </c>
      <c r="P3" s="6" t="s">
        <v>14</v>
      </c>
      <c r="Q3" s="51" t="s">
        <v>74</v>
      </c>
      <c r="R3" s="6" t="s">
        <v>18</v>
      </c>
      <c r="S3" s="7" t="s">
        <v>19</v>
      </c>
      <c r="T3" s="114" t="s">
        <v>20</v>
      </c>
      <c r="U3" s="7" t="s">
        <v>21</v>
      </c>
    </row>
    <row r="4" spans="1:21" s="8" customFormat="1" ht="85.95" customHeight="1" x14ac:dyDescent="0.3">
      <c r="A4" s="176" t="s">
        <v>22</v>
      </c>
      <c r="B4" s="9" t="s">
        <v>23</v>
      </c>
      <c r="C4" s="10" t="s">
        <v>24</v>
      </c>
      <c r="D4" s="8" t="s">
        <v>25</v>
      </c>
      <c r="E4" s="8" t="s">
        <v>26</v>
      </c>
      <c r="F4" s="9" t="s">
        <v>27</v>
      </c>
      <c r="G4" s="8" t="s">
        <v>28</v>
      </c>
      <c r="H4" s="8" t="s">
        <v>29</v>
      </c>
      <c r="I4" s="8" t="s">
        <v>30</v>
      </c>
      <c r="J4" s="10" t="s">
        <v>31</v>
      </c>
      <c r="K4" s="9" t="s">
        <v>28</v>
      </c>
      <c r="L4" s="8" t="s">
        <v>29</v>
      </c>
      <c r="M4" s="10" t="s">
        <v>30</v>
      </c>
      <c r="N4" s="9" t="s">
        <v>32</v>
      </c>
      <c r="O4" s="9" t="s">
        <v>33</v>
      </c>
      <c r="P4" s="10" t="s">
        <v>29</v>
      </c>
      <c r="Q4" s="11" t="s">
        <v>34</v>
      </c>
      <c r="R4" s="8" t="s">
        <v>35</v>
      </c>
      <c r="S4" s="8" t="s">
        <v>36</v>
      </c>
      <c r="T4" s="115" t="s">
        <v>37</v>
      </c>
      <c r="U4" s="10" t="s">
        <v>38</v>
      </c>
    </row>
    <row r="5" spans="1:21" s="8" customFormat="1" ht="30" customHeight="1" x14ac:dyDescent="0.3">
      <c r="A5" s="177" t="s">
        <v>39</v>
      </c>
      <c r="B5" s="12" t="s">
        <v>40</v>
      </c>
      <c r="C5" s="13" t="s">
        <v>41</v>
      </c>
      <c r="D5" s="14" t="s">
        <v>41</v>
      </c>
      <c r="E5" s="14" t="s">
        <v>42</v>
      </c>
      <c r="F5" s="12"/>
      <c r="G5" s="14" t="s">
        <v>43</v>
      </c>
      <c r="H5" s="14"/>
      <c r="I5" s="14" t="s">
        <v>41</v>
      </c>
      <c r="J5" s="13" t="s">
        <v>44</v>
      </c>
      <c r="K5" s="12" t="s">
        <v>43</v>
      </c>
      <c r="L5" s="14"/>
      <c r="M5" s="13" t="s">
        <v>41</v>
      </c>
      <c r="N5" s="12"/>
      <c r="O5" s="12" t="s">
        <v>43</v>
      </c>
      <c r="P5" s="13"/>
      <c r="Q5" s="15"/>
      <c r="R5" s="14"/>
      <c r="S5" s="14"/>
      <c r="T5" s="116"/>
      <c r="U5" s="13" t="s">
        <v>45</v>
      </c>
    </row>
    <row r="6" spans="1:21" s="8" customFormat="1" ht="30" customHeight="1" x14ac:dyDescent="0.3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8"/>
      <c r="R6" s="187"/>
      <c r="S6" s="187"/>
      <c r="T6" s="189"/>
      <c r="U6" s="187"/>
    </row>
    <row r="7" spans="1:21" s="17" customFormat="1" ht="43.95" customHeight="1" x14ac:dyDescent="0.4">
      <c r="A7" s="137" t="s">
        <v>632</v>
      </c>
      <c r="B7" s="18"/>
      <c r="C7" s="21"/>
      <c r="D7" s="59"/>
      <c r="E7" s="72"/>
      <c r="F7" s="21"/>
      <c r="G7" s="21"/>
      <c r="H7" s="21"/>
      <c r="I7" s="21"/>
      <c r="J7" s="21"/>
      <c r="K7" s="21"/>
      <c r="L7" s="21"/>
      <c r="M7" s="21"/>
      <c r="N7" s="21"/>
      <c r="O7" s="23"/>
      <c r="P7" s="21"/>
      <c r="Q7" s="16"/>
      <c r="R7" s="21"/>
      <c r="S7" s="21"/>
      <c r="T7" s="83"/>
      <c r="U7" s="21"/>
    </row>
    <row r="8" spans="1:21" s="17" customFormat="1" ht="43.95" customHeight="1" x14ac:dyDescent="0.3">
      <c r="A8" s="81">
        <v>7729295004</v>
      </c>
      <c r="B8" s="18" t="s">
        <v>46</v>
      </c>
      <c r="C8" s="21" t="s">
        <v>633</v>
      </c>
      <c r="D8" s="59" t="s">
        <v>157</v>
      </c>
      <c r="E8" s="72" t="s">
        <v>158</v>
      </c>
      <c r="F8" s="21"/>
      <c r="G8" s="21"/>
      <c r="H8" s="21"/>
      <c r="I8" s="21"/>
      <c r="J8" s="21"/>
      <c r="K8" s="79"/>
      <c r="L8" s="79"/>
      <c r="M8" s="80" t="s">
        <v>508</v>
      </c>
      <c r="N8" s="21"/>
      <c r="O8" s="23" t="s">
        <v>151</v>
      </c>
      <c r="P8" s="21"/>
      <c r="Q8" s="53">
        <v>3481196.47</v>
      </c>
      <c r="R8" s="21" t="s">
        <v>165</v>
      </c>
      <c r="S8" s="21" t="s">
        <v>509</v>
      </c>
      <c r="T8" s="83">
        <f>+Q8-3226219.5</f>
        <v>254976.9700000002</v>
      </c>
      <c r="U8" s="21"/>
    </row>
    <row r="9" spans="1:21" s="17" customFormat="1" ht="14.4" x14ac:dyDescent="0.3">
      <c r="A9" s="88"/>
      <c r="B9" s="18"/>
      <c r="C9" s="21"/>
      <c r="D9" s="59"/>
      <c r="E9" s="72"/>
      <c r="F9" s="21"/>
      <c r="G9" s="21"/>
      <c r="H9" s="21"/>
      <c r="I9" s="21"/>
      <c r="J9" s="21"/>
      <c r="K9" s="28" t="s">
        <v>151</v>
      </c>
      <c r="L9" s="22"/>
      <c r="M9" s="32" t="s">
        <v>152</v>
      </c>
      <c r="N9" s="21"/>
      <c r="O9" s="23"/>
      <c r="P9" s="21"/>
      <c r="Q9" s="16"/>
      <c r="R9" s="21"/>
      <c r="S9" s="21"/>
      <c r="T9" s="83"/>
      <c r="U9" s="21"/>
    </row>
    <row r="10" spans="1:21" s="17" customFormat="1" ht="14.4" x14ac:dyDescent="0.3">
      <c r="A10" s="81"/>
      <c r="B10" s="18"/>
      <c r="C10" s="21"/>
      <c r="D10" s="59"/>
      <c r="E10" s="72"/>
      <c r="F10" s="21"/>
      <c r="G10" s="21"/>
      <c r="H10" s="21"/>
      <c r="I10" s="21"/>
      <c r="J10" s="21"/>
      <c r="K10" s="21" t="s">
        <v>164</v>
      </c>
      <c r="L10" s="21"/>
      <c r="M10" s="21" t="s">
        <v>159</v>
      </c>
      <c r="N10" s="21"/>
      <c r="O10" s="23"/>
      <c r="P10" s="21"/>
      <c r="Q10" s="16"/>
      <c r="R10" s="21"/>
      <c r="S10" s="21"/>
      <c r="T10" s="83"/>
      <c r="U10" s="21"/>
    </row>
    <row r="11" spans="1:21" s="17" customFormat="1" ht="14.4" x14ac:dyDescent="0.3">
      <c r="A11" s="81"/>
      <c r="B11" s="18"/>
      <c r="C11" s="21"/>
      <c r="D11" s="59"/>
      <c r="E11" s="72"/>
      <c r="F11" s="21"/>
      <c r="G11" s="21"/>
      <c r="H11" s="21"/>
      <c r="I11" s="21"/>
      <c r="J11" s="21"/>
      <c r="K11" s="21" t="s">
        <v>163</v>
      </c>
      <c r="L11" s="21"/>
      <c r="M11" s="21" t="s">
        <v>160</v>
      </c>
      <c r="N11" s="21"/>
      <c r="O11" s="23"/>
      <c r="P11" s="21"/>
      <c r="Q11" s="16"/>
      <c r="R11" s="21"/>
      <c r="S11" s="21"/>
      <c r="T11" s="83"/>
      <c r="U11" s="21"/>
    </row>
    <row r="12" spans="1:21" s="17" customFormat="1" ht="14.4" x14ac:dyDescent="0.3">
      <c r="A12" s="81"/>
      <c r="B12" s="21"/>
      <c r="C12" s="21"/>
      <c r="D12" s="59"/>
      <c r="E12" s="72"/>
      <c r="F12" s="21"/>
      <c r="G12" s="21"/>
      <c r="H12" s="21"/>
      <c r="I12" s="21"/>
      <c r="J12" s="21"/>
      <c r="K12" s="21" t="s">
        <v>162</v>
      </c>
      <c r="L12" s="21"/>
      <c r="M12" s="21" t="s">
        <v>161</v>
      </c>
      <c r="N12" s="21"/>
      <c r="O12" s="23"/>
      <c r="P12" s="21"/>
      <c r="Q12" s="16"/>
      <c r="R12" s="21"/>
      <c r="S12" s="21"/>
      <c r="T12" s="83"/>
      <c r="U12" s="21"/>
    </row>
    <row r="14" spans="1:21" ht="42.75" customHeight="1" x14ac:dyDescent="0.4">
      <c r="A14" s="178" t="s">
        <v>167</v>
      </c>
    </row>
    <row r="15" spans="1:21" ht="44.7" customHeight="1" x14ac:dyDescent="0.3">
      <c r="A15" s="81" t="s">
        <v>49</v>
      </c>
      <c r="B15" s="18" t="s">
        <v>46</v>
      </c>
      <c r="C15" s="21" t="s">
        <v>47</v>
      </c>
      <c r="D15" s="57" t="s">
        <v>50</v>
      </c>
      <c r="E15" s="71" t="s">
        <v>48</v>
      </c>
      <c r="F15" s="28"/>
      <c r="G15" s="28"/>
      <c r="H15" s="28"/>
      <c r="I15" s="28"/>
      <c r="J15" s="28"/>
      <c r="K15" s="29" t="s">
        <v>62</v>
      </c>
      <c r="L15" s="28"/>
      <c r="M15" s="28" t="s">
        <v>59</v>
      </c>
      <c r="N15" s="28"/>
      <c r="O15" s="23" t="s">
        <v>62</v>
      </c>
      <c r="P15" s="28"/>
      <c r="Q15" s="52" t="s">
        <v>60</v>
      </c>
      <c r="R15" s="26" t="s">
        <v>61</v>
      </c>
      <c r="S15" s="26"/>
      <c r="T15" s="83">
        <v>0</v>
      </c>
      <c r="U15" s="28" t="s">
        <v>126</v>
      </c>
    </row>
    <row r="16" spans="1:21" ht="43.95" customHeight="1" x14ac:dyDescent="0.3">
      <c r="A16" s="81" t="s">
        <v>51</v>
      </c>
      <c r="B16" s="18" t="s">
        <v>46</v>
      </c>
      <c r="C16" s="21" t="s">
        <v>47</v>
      </c>
      <c r="D16" s="57" t="s">
        <v>52</v>
      </c>
      <c r="E16" s="71" t="s">
        <v>48</v>
      </c>
      <c r="F16" s="28"/>
      <c r="G16" s="28"/>
      <c r="H16" s="28"/>
      <c r="I16" s="28"/>
      <c r="J16" s="28"/>
      <c r="K16" s="27" t="s">
        <v>63</v>
      </c>
      <c r="L16" s="28"/>
      <c r="M16" s="28" t="s">
        <v>64</v>
      </c>
      <c r="N16" s="28"/>
      <c r="O16" s="23" t="s">
        <v>63</v>
      </c>
      <c r="P16" s="28"/>
      <c r="Q16" s="52" t="s">
        <v>66</v>
      </c>
      <c r="R16" s="28" t="s">
        <v>65</v>
      </c>
      <c r="S16" s="28"/>
      <c r="T16" s="83">
        <v>0</v>
      </c>
      <c r="U16" s="28" t="s">
        <v>126</v>
      </c>
    </row>
    <row r="17" spans="1:21" ht="43.95" customHeight="1" x14ac:dyDescent="0.3">
      <c r="A17" s="81" t="s">
        <v>53</v>
      </c>
      <c r="B17" s="18" t="s">
        <v>46</v>
      </c>
      <c r="C17" s="21" t="s">
        <v>47</v>
      </c>
      <c r="D17" s="57" t="s">
        <v>54</v>
      </c>
      <c r="E17" s="71" t="s">
        <v>48</v>
      </c>
      <c r="F17" s="28"/>
      <c r="G17" s="28"/>
      <c r="H17" s="28"/>
      <c r="I17" s="28"/>
      <c r="J17" s="28"/>
      <c r="K17" s="28" t="s">
        <v>67</v>
      </c>
      <c r="L17" s="28"/>
      <c r="M17" s="28" t="s">
        <v>68</v>
      </c>
      <c r="N17" s="28"/>
      <c r="O17" s="23" t="s">
        <v>67</v>
      </c>
      <c r="P17" s="28"/>
      <c r="Q17" s="52">
        <v>3640</v>
      </c>
      <c r="R17" s="28" t="s">
        <v>69</v>
      </c>
      <c r="S17" s="28" t="s">
        <v>108</v>
      </c>
      <c r="T17" s="83">
        <v>1560</v>
      </c>
      <c r="U17" s="28" t="s">
        <v>126</v>
      </c>
    </row>
    <row r="18" spans="1:21" s="17" customFormat="1" ht="43.95" customHeight="1" x14ac:dyDescent="0.3">
      <c r="A18" s="81" t="s">
        <v>55</v>
      </c>
      <c r="B18" s="18" t="s">
        <v>46</v>
      </c>
      <c r="C18" s="21" t="s">
        <v>47</v>
      </c>
      <c r="D18" s="59" t="s">
        <v>56</v>
      </c>
      <c r="E18" s="71" t="s">
        <v>48</v>
      </c>
      <c r="F18" s="21"/>
      <c r="G18" s="21"/>
      <c r="H18" s="21"/>
      <c r="I18" s="21"/>
      <c r="J18" s="21"/>
      <c r="K18" s="28" t="s">
        <v>71</v>
      </c>
      <c r="L18" s="21"/>
      <c r="M18" s="28" t="s">
        <v>72</v>
      </c>
      <c r="N18" s="21"/>
      <c r="O18" s="23" t="s">
        <v>71</v>
      </c>
      <c r="P18" s="21"/>
      <c r="Q18" s="52">
        <v>10465.52</v>
      </c>
      <c r="R18" s="21" t="s">
        <v>73</v>
      </c>
      <c r="S18" s="21" t="s">
        <v>108</v>
      </c>
      <c r="T18" s="83">
        <v>3341.52</v>
      </c>
      <c r="U18" s="21" t="s">
        <v>126</v>
      </c>
    </row>
    <row r="19" spans="1:21" s="17" customFormat="1" ht="43.95" customHeight="1" x14ac:dyDescent="0.3">
      <c r="A19" s="81" t="s">
        <v>57</v>
      </c>
      <c r="B19" s="18" t="s">
        <v>46</v>
      </c>
      <c r="C19" s="21" t="s">
        <v>47</v>
      </c>
      <c r="D19" s="59" t="s">
        <v>58</v>
      </c>
      <c r="E19" s="71" t="s">
        <v>48</v>
      </c>
      <c r="F19" s="21"/>
      <c r="G19" s="21"/>
      <c r="H19" s="21"/>
      <c r="I19" s="21"/>
      <c r="J19" s="21"/>
      <c r="K19" s="28" t="s">
        <v>67</v>
      </c>
      <c r="L19" s="28"/>
      <c r="M19" s="28" t="s">
        <v>68</v>
      </c>
      <c r="N19" s="28"/>
      <c r="O19" s="23" t="s">
        <v>67</v>
      </c>
      <c r="P19" s="21"/>
      <c r="Q19" s="52">
        <v>2080</v>
      </c>
      <c r="R19" s="21" t="s">
        <v>70</v>
      </c>
      <c r="S19" s="21" t="s">
        <v>108</v>
      </c>
      <c r="T19" s="83">
        <v>0</v>
      </c>
      <c r="U19" s="21" t="s">
        <v>126</v>
      </c>
    </row>
    <row r="20" spans="1:21" s="17" customFormat="1" ht="43.95" customHeight="1" x14ac:dyDescent="0.4">
      <c r="A20" s="137" t="s">
        <v>168</v>
      </c>
      <c r="B20" s="18"/>
      <c r="C20" s="21"/>
      <c r="D20" s="59"/>
      <c r="E20" s="71"/>
      <c r="F20" s="21"/>
      <c r="G20" s="21"/>
      <c r="H20" s="21"/>
      <c r="I20" s="21"/>
      <c r="J20" s="21"/>
      <c r="K20" s="28"/>
      <c r="L20" s="28"/>
      <c r="M20" s="28"/>
      <c r="N20" s="28"/>
      <c r="O20" s="23"/>
      <c r="P20" s="21"/>
      <c r="Q20" s="16"/>
      <c r="R20" s="21"/>
      <c r="S20" s="21"/>
      <c r="T20" s="83"/>
      <c r="U20" s="21"/>
    </row>
    <row r="21" spans="1:21" s="17" customFormat="1" ht="43.95" customHeight="1" x14ac:dyDescent="0.3">
      <c r="A21" s="81" t="s">
        <v>79</v>
      </c>
      <c r="B21" s="18" t="s">
        <v>46</v>
      </c>
      <c r="C21" s="21" t="s">
        <v>47</v>
      </c>
      <c r="D21" s="59" t="s">
        <v>81</v>
      </c>
      <c r="E21" s="71" t="s">
        <v>48</v>
      </c>
      <c r="F21" s="21"/>
      <c r="G21" s="21"/>
      <c r="H21" s="21"/>
      <c r="I21" s="21"/>
      <c r="J21" s="21"/>
      <c r="K21" s="28" t="s">
        <v>102</v>
      </c>
      <c r="L21" s="28"/>
      <c r="M21" s="28" t="s">
        <v>101</v>
      </c>
      <c r="N21" s="28"/>
      <c r="O21" s="28" t="s">
        <v>102</v>
      </c>
      <c r="P21" s="21"/>
      <c r="Q21" s="16">
        <v>14800</v>
      </c>
      <c r="R21" s="21" t="s">
        <v>105</v>
      </c>
      <c r="S21" s="21" t="s">
        <v>108</v>
      </c>
      <c r="T21" s="83">
        <v>7600</v>
      </c>
      <c r="U21" s="21"/>
    </row>
    <row r="22" spans="1:21" s="17" customFormat="1" ht="43.95" customHeight="1" x14ac:dyDescent="0.3">
      <c r="A22" s="81" t="s">
        <v>80</v>
      </c>
      <c r="B22" s="18" t="s">
        <v>46</v>
      </c>
      <c r="C22" s="21" t="s">
        <v>47</v>
      </c>
      <c r="D22" s="59" t="s">
        <v>82</v>
      </c>
      <c r="E22" s="71" t="s">
        <v>48</v>
      </c>
      <c r="F22" s="21"/>
      <c r="G22" s="21"/>
      <c r="H22" s="21"/>
      <c r="I22" s="21"/>
      <c r="J22" s="21"/>
      <c r="K22" s="28" t="s">
        <v>102</v>
      </c>
      <c r="L22" s="28"/>
      <c r="M22" s="28" t="s">
        <v>101</v>
      </c>
      <c r="N22" s="28"/>
      <c r="O22" s="28" t="s">
        <v>102</v>
      </c>
      <c r="P22" s="21"/>
      <c r="Q22" s="16">
        <v>25200</v>
      </c>
      <c r="R22" s="21" t="s">
        <v>105</v>
      </c>
      <c r="S22" s="21" t="s">
        <v>108</v>
      </c>
      <c r="T22" s="83">
        <v>12600</v>
      </c>
      <c r="U22" s="21"/>
    </row>
    <row r="23" spans="1:21" s="103" customFormat="1" ht="43.95" customHeight="1" x14ac:dyDescent="0.3">
      <c r="A23" s="105" t="s">
        <v>75</v>
      </c>
      <c r="B23" s="98" t="s">
        <v>46</v>
      </c>
      <c r="C23" s="99" t="s">
        <v>47</v>
      </c>
      <c r="D23" s="100" t="s">
        <v>76</v>
      </c>
      <c r="E23" s="101" t="s">
        <v>48</v>
      </c>
      <c r="F23" s="99"/>
      <c r="G23" s="99"/>
      <c r="H23" s="99"/>
      <c r="I23" s="99"/>
      <c r="J23" s="99"/>
      <c r="K23" s="102" t="s">
        <v>102</v>
      </c>
      <c r="L23" s="102"/>
      <c r="M23" s="102" t="s">
        <v>101</v>
      </c>
      <c r="N23" s="102"/>
      <c r="O23" s="102" t="s">
        <v>102</v>
      </c>
      <c r="P23" s="99"/>
      <c r="Q23" s="16">
        <v>19030</v>
      </c>
      <c r="R23" s="99" t="s">
        <v>105</v>
      </c>
      <c r="S23" s="99" t="s">
        <v>108</v>
      </c>
      <c r="T23" s="112">
        <v>10030</v>
      </c>
      <c r="U23" s="99"/>
    </row>
    <row r="24" spans="1:21" s="103" customFormat="1" ht="43.95" customHeight="1" x14ac:dyDescent="0.3">
      <c r="A24" s="105" t="s">
        <v>77</v>
      </c>
      <c r="B24" s="98" t="s">
        <v>46</v>
      </c>
      <c r="C24" s="99" t="s">
        <v>47</v>
      </c>
      <c r="D24" s="100" t="s">
        <v>78</v>
      </c>
      <c r="E24" s="101" t="s">
        <v>48</v>
      </c>
      <c r="F24" s="99"/>
      <c r="G24" s="99"/>
      <c r="H24" s="99"/>
      <c r="I24" s="99"/>
      <c r="J24" s="99"/>
      <c r="K24" s="102" t="s">
        <v>102</v>
      </c>
      <c r="L24" s="102"/>
      <c r="M24" s="102" t="s">
        <v>101</v>
      </c>
      <c r="N24" s="102"/>
      <c r="O24" s="102" t="s">
        <v>102</v>
      </c>
      <c r="P24" s="99"/>
      <c r="Q24" s="16">
        <v>21740</v>
      </c>
      <c r="R24" s="99" t="s">
        <v>105</v>
      </c>
      <c r="S24" s="99" t="s">
        <v>108</v>
      </c>
      <c r="T24" s="112">
        <v>10940</v>
      </c>
      <c r="U24" s="99"/>
    </row>
    <row r="25" spans="1:21" s="103" customFormat="1" ht="43.95" customHeight="1" x14ac:dyDescent="0.3">
      <c r="A25" s="105" t="s">
        <v>90</v>
      </c>
      <c r="B25" s="98" t="s">
        <v>46</v>
      </c>
      <c r="C25" s="99" t="s">
        <v>47</v>
      </c>
      <c r="D25" s="100" t="s">
        <v>104</v>
      </c>
      <c r="E25" s="101" t="s">
        <v>85</v>
      </c>
      <c r="F25" s="99"/>
      <c r="G25" s="99"/>
      <c r="H25" s="99"/>
      <c r="I25" s="99"/>
      <c r="J25" s="99"/>
      <c r="K25" s="102" t="s">
        <v>102</v>
      </c>
      <c r="L25" s="102"/>
      <c r="M25" s="102" t="s">
        <v>101</v>
      </c>
      <c r="N25" s="102"/>
      <c r="O25" s="102" t="s">
        <v>102</v>
      </c>
      <c r="P25" s="99"/>
      <c r="Q25" s="16">
        <v>4500</v>
      </c>
      <c r="R25" s="99" t="s">
        <v>105</v>
      </c>
      <c r="S25" s="99" t="s">
        <v>108</v>
      </c>
      <c r="T25" s="112">
        <v>2600</v>
      </c>
      <c r="U25" s="99"/>
    </row>
    <row r="26" spans="1:21" s="103" customFormat="1" ht="43.95" customHeight="1" x14ac:dyDescent="0.3">
      <c r="A26" s="105" t="s">
        <v>91</v>
      </c>
      <c r="B26" s="98" t="s">
        <v>46</v>
      </c>
      <c r="C26" s="99" t="s">
        <v>47</v>
      </c>
      <c r="D26" s="100" t="s">
        <v>92</v>
      </c>
      <c r="E26" s="101" t="s">
        <v>85</v>
      </c>
      <c r="F26" s="99"/>
      <c r="G26" s="99"/>
      <c r="H26" s="99"/>
      <c r="I26" s="99"/>
      <c r="J26" s="99"/>
      <c r="K26" s="102" t="s">
        <v>102</v>
      </c>
      <c r="L26" s="102"/>
      <c r="M26" s="102" t="s">
        <v>101</v>
      </c>
      <c r="N26" s="102"/>
      <c r="O26" s="102" t="s">
        <v>102</v>
      </c>
      <c r="P26" s="99"/>
      <c r="Q26" s="16">
        <v>5710</v>
      </c>
      <c r="R26" s="99" t="s">
        <v>110</v>
      </c>
      <c r="S26" s="99" t="s">
        <v>111</v>
      </c>
      <c r="T26" s="112">
        <v>2920</v>
      </c>
      <c r="U26" s="99"/>
    </row>
    <row r="27" spans="1:21" s="103" customFormat="1" ht="40.200000000000003" customHeight="1" x14ac:dyDescent="0.3">
      <c r="A27" s="105" t="s">
        <v>97</v>
      </c>
      <c r="B27" s="99" t="s">
        <v>46</v>
      </c>
      <c r="C27" s="99" t="s">
        <v>47</v>
      </c>
      <c r="D27" s="100" t="s">
        <v>103</v>
      </c>
      <c r="E27" s="72" t="s">
        <v>85</v>
      </c>
      <c r="F27" s="99"/>
      <c r="G27" s="99"/>
      <c r="H27" s="99"/>
      <c r="I27" s="99"/>
      <c r="J27" s="99"/>
      <c r="K27" s="102" t="s">
        <v>102</v>
      </c>
      <c r="L27" s="102"/>
      <c r="M27" s="102" t="s">
        <v>101</v>
      </c>
      <c r="N27" s="99"/>
      <c r="O27" s="104"/>
      <c r="P27" s="99"/>
      <c r="Q27" s="16">
        <v>5000</v>
      </c>
      <c r="R27" s="99" t="s">
        <v>107</v>
      </c>
      <c r="S27" s="99" t="s">
        <v>106</v>
      </c>
      <c r="T27" s="112">
        <v>2190</v>
      </c>
      <c r="U27" s="99"/>
    </row>
    <row r="28" spans="1:21" s="17" customFormat="1" ht="43.95" customHeight="1" x14ac:dyDescent="0.3">
      <c r="A28" s="81" t="s">
        <v>93</v>
      </c>
      <c r="B28" s="18" t="s">
        <v>46</v>
      </c>
      <c r="C28" s="21" t="s">
        <v>47</v>
      </c>
      <c r="D28" s="59" t="s">
        <v>94</v>
      </c>
      <c r="E28" s="71" t="s">
        <v>85</v>
      </c>
      <c r="F28" s="21"/>
      <c r="G28" s="21"/>
      <c r="H28" s="21"/>
      <c r="I28" s="21"/>
      <c r="J28" s="21"/>
      <c r="K28" s="28" t="s">
        <v>119</v>
      </c>
      <c r="L28" s="28"/>
      <c r="M28" s="28" t="s">
        <v>118</v>
      </c>
      <c r="N28" s="28"/>
      <c r="O28" s="28" t="s">
        <v>119</v>
      </c>
      <c r="P28" s="21"/>
      <c r="Q28" s="16">
        <v>1800</v>
      </c>
      <c r="R28" s="21" t="s">
        <v>169</v>
      </c>
      <c r="S28" s="21" t="s">
        <v>111</v>
      </c>
      <c r="T28" s="83">
        <v>1800</v>
      </c>
      <c r="U28" s="21"/>
    </row>
    <row r="29" spans="1:21" s="17" customFormat="1" ht="43.95" customHeight="1" x14ac:dyDescent="0.3">
      <c r="A29" s="81" t="s">
        <v>96</v>
      </c>
      <c r="B29" s="18" t="s">
        <v>46</v>
      </c>
      <c r="C29" s="21" t="s">
        <v>47</v>
      </c>
      <c r="D29" s="59" t="s">
        <v>95</v>
      </c>
      <c r="E29" s="71" t="s">
        <v>85</v>
      </c>
      <c r="F29" s="21"/>
      <c r="G29" s="21"/>
      <c r="H29" s="21"/>
      <c r="I29" s="21"/>
      <c r="J29" s="21"/>
      <c r="K29" s="28" t="s">
        <v>170</v>
      </c>
      <c r="L29" s="28"/>
      <c r="M29" s="28" t="s">
        <v>120</v>
      </c>
      <c r="N29" s="28"/>
      <c r="O29" s="28" t="s">
        <v>170</v>
      </c>
      <c r="P29" s="21"/>
      <c r="Q29" s="16">
        <v>800</v>
      </c>
      <c r="R29" s="21"/>
      <c r="S29" s="21"/>
      <c r="T29" s="83"/>
      <c r="U29" s="21"/>
    </row>
    <row r="30" spans="1:21" s="103" customFormat="1" ht="43.95" customHeight="1" x14ac:dyDescent="0.3">
      <c r="A30" s="105" t="s">
        <v>83</v>
      </c>
      <c r="B30" s="98" t="s">
        <v>46</v>
      </c>
      <c r="C30" s="99" t="s">
        <v>47</v>
      </c>
      <c r="D30" s="100" t="s">
        <v>84</v>
      </c>
      <c r="E30" s="101" t="s">
        <v>48</v>
      </c>
      <c r="F30" s="99"/>
      <c r="G30" s="99"/>
      <c r="H30" s="99"/>
      <c r="I30" s="99"/>
      <c r="J30" s="99"/>
      <c r="K30" s="102" t="s">
        <v>113</v>
      </c>
      <c r="L30" s="102"/>
      <c r="M30" s="102" t="s">
        <v>112</v>
      </c>
      <c r="N30" s="102"/>
      <c r="O30" s="102" t="s">
        <v>113</v>
      </c>
      <c r="P30" s="99"/>
      <c r="Q30" s="16">
        <f>14000+5692.2</f>
        <v>19692.2</v>
      </c>
      <c r="R30" s="99" t="s">
        <v>109</v>
      </c>
      <c r="S30" s="99" t="s">
        <v>114</v>
      </c>
      <c r="T30" s="112">
        <v>8001.8</v>
      </c>
      <c r="U30" s="99"/>
    </row>
    <row r="31" spans="1:21" s="103" customFormat="1" ht="43.95" customHeight="1" x14ac:dyDescent="0.3">
      <c r="A31" s="105" t="s">
        <v>86</v>
      </c>
      <c r="B31" s="98" t="s">
        <v>46</v>
      </c>
      <c r="C31" s="99" t="s">
        <v>47</v>
      </c>
      <c r="D31" s="100" t="s">
        <v>87</v>
      </c>
      <c r="E31" s="101" t="s">
        <v>85</v>
      </c>
      <c r="F31" s="99"/>
      <c r="G31" s="99"/>
      <c r="H31" s="99"/>
      <c r="I31" s="99"/>
      <c r="J31" s="99"/>
      <c r="K31" s="102" t="s">
        <v>116</v>
      </c>
      <c r="L31" s="102"/>
      <c r="M31" s="102" t="s">
        <v>115</v>
      </c>
      <c r="N31" s="102"/>
      <c r="O31" s="102" t="s">
        <v>116</v>
      </c>
      <c r="P31" s="99"/>
      <c r="Q31" s="16">
        <v>38500</v>
      </c>
      <c r="R31" s="99" t="s">
        <v>117</v>
      </c>
      <c r="S31" s="99" t="s">
        <v>114</v>
      </c>
      <c r="T31" s="112">
        <v>5860</v>
      </c>
      <c r="U31" s="99"/>
    </row>
    <row r="32" spans="1:21" s="111" customFormat="1" ht="43.95" customHeight="1" x14ac:dyDescent="0.3">
      <c r="A32" s="105" t="s">
        <v>88</v>
      </c>
      <c r="B32" s="106" t="s">
        <v>46</v>
      </c>
      <c r="C32" s="107" t="s">
        <v>47</v>
      </c>
      <c r="D32" s="108" t="s">
        <v>89</v>
      </c>
      <c r="E32" s="109" t="s">
        <v>85</v>
      </c>
      <c r="F32" s="107"/>
      <c r="G32" s="107"/>
      <c r="H32" s="107"/>
      <c r="I32" s="107"/>
      <c r="J32" s="107"/>
      <c r="K32" s="107" t="s">
        <v>116</v>
      </c>
      <c r="L32" s="107"/>
      <c r="M32" s="107" t="s">
        <v>115</v>
      </c>
      <c r="N32" s="107"/>
      <c r="O32" s="107" t="s">
        <v>116</v>
      </c>
      <c r="P32" s="107"/>
      <c r="Q32" s="16">
        <v>40000</v>
      </c>
      <c r="R32" s="107" t="s">
        <v>117</v>
      </c>
      <c r="S32" s="107" t="s">
        <v>114</v>
      </c>
      <c r="T32" s="112"/>
      <c r="U32" s="110" t="s">
        <v>177</v>
      </c>
    </row>
    <row r="33" spans="1:21" s="17" customFormat="1" ht="43.95" customHeight="1" x14ac:dyDescent="0.3">
      <c r="A33" s="81" t="s">
        <v>98</v>
      </c>
      <c r="B33" s="21" t="s">
        <v>46</v>
      </c>
      <c r="C33" s="21" t="s">
        <v>47</v>
      </c>
      <c r="D33" s="60" t="s">
        <v>123</v>
      </c>
      <c r="E33" s="72" t="s">
        <v>85</v>
      </c>
      <c r="F33" s="21"/>
      <c r="G33" s="21"/>
      <c r="H33" s="21"/>
      <c r="I33" s="21"/>
      <c r="J33" s="21"/>
      <c r="K33" s="21" t="s">
        <v>122</v>
      </c>
      <c r="L33" s="21"/>
      <c r="M33" s="21" t="s">
        <v>121</v>
      </c>
      <c r="N33" s="21"/>
      <c r="O33" s="21" t="s">
        <v>122</v>
      </c>
      <c r="P33" s="21"/>
      <c r="Q33" s="16">
        <v>18280</v>
      </c>
      <c r="R33" s="21"/>
      <c r="S33" s="21" t="s">
        <v>178</v>
      </c>
      <c r="T33" s="83">
        <v>18280</v>
      </c>
      <c r="U33" s="21"/>
    </row>
    <row r="34" spans="1:21" s="17" customFormat="1" ht="43.95" customHeight="1" x14ac:dyDescent="0.3">
      <c r="A34" s="81" t="s">
        <v>100</v>
      </c>
      <c r="B34" s="18" t="s">
        <v>46</v>
      </c>
      <c r="C34" s="21" t="s">
        <v>47</v>
      </c>
      <c r="D34" s="59" t="s">
        <v>99</v>
      </c>
      <c r="E34" s="72" t="s">
        <v>85</v>
      </c>
      <c r="F34" s="21"/>
      <c r="G34" s="21"/>
      <c r="H34" s="21"/>
      <c r="I34" s="21"/>
      <c r="J34" s="21"/>
      <c r="K34" s="21" t="s">
        <v>125</v>
      </c>
      <c r="L34" s="21"/>
      <c r="M34" s="21" t="s">
        <v>124</v>
      </c>
      <c r="N34" s="21"/>
      <c r="O34" s="21" t="s">
        <v>125</v>
      </c>
      <c r="P34" s="21"/>
      <c r="Q34" s="16">
        <v>2500</v>
      </c>
      <c r="R34" s="21"/>
      <c r="S34" s="21" t="s">
        <v>114</v>
      </c>
      <c r="T34" s="83">
        <v>2500</v>
      </c>
      <c r="U34" s="21"/>
    </row>
    <row r="35" spans="1:21" s="103" customFormat="1" ht="43.95" customHeight="1" x14ac:dyDescent="0.3">
      <c r="A35" s="105" t="s">
        <v>171</v>
      </c>
      <c r="B35" s="99" t="s">
        <v>46</v>
      </c>
      <c r="C35" s="99" t="s">
        <v>47</v>
      </c>
      <c r="D35" s="100" t="s">
        <v>172</v>
      </c>
      <c r="E35" s="72" t="s">
        <v>85</v>
      </c>
      <c r="F35" s="99"/>
      <c r="G35" s="99"/>
      <c r="H35" s="99"/>
      <c r="I35" s="99"/>
      <c r="J35" s="99"/>
      <c r="K35" s="99" t="s">
        <v>173</v>
      </c>
      <c r="L35" s="99"/>
      <c r="M35" s="99" t="s">
        <v>174</v>
      </c>
      <c r="N35" s="99"/>
      <c r="O35" s="99" t="s">
        <v>173</v>
      </c>
      <c r="P35" s="99"/>
      <c r="Q35" s="16">
        <v>2986</v>
      </c>
      <c r="R35" s="99" t="s">
        <v>175</v>
      </c>
      <c r="S35" s="99" t="s">
        <v>176</v>
      </c>
      <c r="T35" s="112">
        <v>2986</v>
      </c>
      <c r="U35" s="99"/>
    </row>
    <row r="36" spans="1:21" s="103" customFormat="1" ht="43.95" customHeight="1" x14ac:dyDescent="0.3">
      <c r="A36" s="105" t="s">
        <v>179</v>
      </c>
      <c r="B36" s="99" t="s">
        <v>46</v>
      </c>
      <c r="C36" s="99" t="s">
        <v>47</v>
      </c>
      <c r="D36" s="100" t="s">
        <v>180</v>
      </c>
      <c r="E36" s="72" t="s">
        <v>85</v>
      </c>
      <c r="F36" s="99"/>
      <c r="G36" s="99"/>
      <c r="H36" s="99"/>
      <c r="I36" s="99"/>
      <c r="J36" s="99"/>
      <c r="K36" s="99" t="s">
        <v>181</v>
      </c>
      <c r="L36" s="99"/>
      <c r="M36" s="99" t="s">
        <v>182</v>
      </c>
      <c r="N36" s="99"/>
      <c r="O36" s="99" t="s">
        <v>181</v>
      </c>
      <c r="P36" s="99"/>
      <c r="Q36" s="16">
        <v>17783</v>
      </c>
      <c r="R36" s="99" t="s">
        <v>183</v>
      </c>
      <c r="S36" s="99" t="s">
        <v>108</v>
      </c>
      <c r="T36" s="112">
        <f>+Q36-3240</f>
        <v>14543</v>
      </c>
      <c r="U36" s="99"/>
    </row>
    <row r="37" spans="1:21" s="34" customFormat="1" ht="57.6" x14ac:dyDescent="0.3">
      <c r="A37" s="89" t="s">
        <v>127</v>
      </c>
      <c r="B37" s="99" t="s">
        <v>634</v>
      </c>
      <c r="C37" s="99" t="s">
        <v>47</v>
      </c>
      <c r="D37" s="61" t="s">
        <v>128</v>
      </c>
      <c r="E37" s="73" t="s">
        <v>150</v>
      </c>
      <c r="F37" s="26"/>
      <c r="G37" s="26"/>
      <c r="H37" s="26"/>
      <c r="I37" s="26"/>
      <c r="J37" s="26"/>
      <c r="K37" s="26" t="s">
        <v>132</v>
      </c>
      <c r="L37" s="26"/>
      <c r="M37" s="26" t="s">
        <v>129</v>
      </c>
      <c r="N37" s="26"/>
      <c r="O37" s="26" t="s">
        <v>132</v>
      </c>
      <c r="P37" s="26"/>
      <c r="Q37" s="16">
        <v>56322.3</v>
      </c>
      <c r="R37" s="26" t="s">
        <v>146</v>
      </c>
      <c r="S37" s="26" t="s">
        <v>147</v>
      </c>
      <c r="T37" s="118">
        <v>56322.3</v>
      </c>
      <c r="U37" s="26"/>
    </row>
    <row r="38" spans="1:21" s="17" customFormat="1" ht="14.7" customHeight="1" x14ac:dyDescent="0.3">
      <c r="A38" s="88"/>
      <c r="B38" s="21"/>
      <c r="C38" s="21"/>
      <c r="D38" s="59"/>
      <c r="E38" s="65"/>
      <c r="F38" s="21"/>
      <c r="G38" s="21"/>
      <c r="H38" s="21"/>
      <c r="I38" s="21"/>
      <c r="J38" s="21"/>
      <c r="K38" s="21" t="s">
        <v>134</v>
      </c>
      <c r="L38" s="21"/>
      <c r="M38" s="21" t="s">
        <v>130</v>
      </c>
      <c r="N38" s="21"/>
      <c r="O38" s="20"/>
      <c r="P38" s="21"/>
      <c r="Q38" s="16"/>
      <c r="R38" s="21"/>
      <c r="S38" s="21"/>
      <c r="T38" s="119"/>
      <c r="U38" s="21"/>
    </row>
    <row r="39" spans="1:21" s="17" customFormat="1" ht="14.7" customHeight="1" x14ac:dyDescent="0.3">
      <c r="A39" s="81"/>
      <c r="B39" s="21"/>
      <c r="C39" s="21"/>
      <c r="D39" s="59"/>
      <c r="E39" s="65"/>
      <c r="F39" s="21"/>
      <c r="G39" s="21"/>
      <c r="H39" s="21"/>
      <c r="I39" s="21"/>
      <c r="J39" s="21"/>
      <c r="K39" s="55" t="s">
        <v>133</v>
      </c>
      <c r="L39" s="21"/>
      <c r="M39" s="21" t="s">
        <v>131</v>
      </c>
      <c r="N39" s="21"/>
      <c r="O39" s="20"/>
      <c r="P39" s="21"/>
      <c r="Q39" s="16"/>
      <c r="R39" s="21"/>
      <c r="S39" s="21"/>
      <c r="T39" s="119"/>
      <c r="U39" s="21"/>
    </row>
    <row r="40" spans="1:21" ht="67.2" customHeight="1" x14ac:dyDescent="0.3">
      <c r="A40" s="81" t="s">
        <v>135</v>
      </c>
      <c r="B40" s="28"/>
      <c r="C40" s="28"/>
      <c r="D40" s="57" t="s">
        <v>136</v>
      </c>
      <c r="E40" s="72" t="s">
        <v>137</v>
      </c>
      <c r="F40" s="28"/>
      <c r="G40" s="28"/>
      <c r="H40" s="28"/>
      <c r="I40" s="28"/>
      <c r="J40" s="28"/>
      <c r="K40" s="28" t="s">
        <v>138</v>
      </c>
      <c r="L40" s="28"/>
      <c r="M40" s="28" t="s">
        <v>139</v>
      </c>
      <c r="N40" s="28"/>
      <c r="O40" s="28" t="s">
        <v>138</v>
      </c>
      <c r="P40" s="28"/>
      <c r="Q40" s="16">
        <v>72810</v>
      </c>
      <c r="R40" s="28" t="s">
        <v>145</v>
      </c>
      <c r="S40" s="28"/>
      <c r="T40" s="120"/>
      <c r="U40" s="131" t="s">
        <v>510</v>
      </c>
    </row>
    <row r="41" spans="1:21" s="17" customFormat="1" ht="57.6" x14ac:dyDescent="0.3">
      <c r="A41" s="81" t="s">
        <v>135</v>
      </c>
      <c r="B41" s="99" t="s">
        <v>634</v>
      </c>
      <c r="C41" s="99" t="s">
        <v>47</v>
      </c>
      <c r="D41" s="62" t="s">
        <v>140</v>
      </c>
      <c r="E41" s="65" t="s">
        <v>150</v>
      </c>
      <c r="F41" s="21"/>
      <c r="G41" s="21"/>
      <c r="H41" s="21"/>
      <c r="I41" s="21"/>
      <c r="J41" s="21"/>
      <c r="K41" s="25" t="s">
        <v>133</v>
      </c>
      <c r="L41" s="21"/>
      <c r="M41" s="21" t="s">
        <v>131</v>
      </c>
      <c r="N41" s="21"/>
      <c r="O41" s="25" t="s">
        <v>133</v>
      </c>
      <c r="P41" s="21"/>
      <c r="Q41" s="16">
        <v>105060</v>
      </c>
      <c r="R41" s="21" t="s">
        <v>144</v>
      </c>
      <c r="S41" s="21" t="s">
        <v>403</v>
      </c>
      <c r="T41" s="117">
        <v>105060</v>
      </c>
      <c r="U41" s="21"/>
    </row>
    <row r="42" spans="1:21" s="17" customFormat="1" ht="14.7" customHeight="1" x14ac:dyDescent="0.3">
      <c r="A42" s="54"/>
      <c r="B42" s="21"/>
      <c r="C42" s="21"/>
      <c r="D42" s="62"/>
      <c r="E42" s="62"/>
      <c r="F42" s="21"/>
      <c r="G42" s="21"/>
      <c r="H42" s="21"/>
      <c r="I42" s="21"/>
      <c r="J42" s="21"/>
      <c r="K42" s="2" t="s">
        <v>143</v>
      </c>
      <c r="L42" s="21"/>
      <c r="M42" s="21" t="s">
        <v>141</v>
      </c>
      <c r="N42" s="21"/>
      <c r="O42" s="21"/>
      <c r="P42" s="21"/>
      <c r="Q42" s="16"/>
      <c r="R42" s="21"/>
      <c r="S42" s="21"/>
      <c r="T42" s="117"/>
      <c r="U42" s="21"/>
    </row>
    <row r="43" spans="1:21" s="17" customFormat="1" ht="14.7" customHeight="1" x14ac:dyDescent="0.3">
      <c r="A43" s="54"/>
      <c r="B43" s="21"/>
      <c r="C43" s="21"/>
      <c r="D43" s="62"/>
      <c r="E43" s="62"/>
      <c r="F43" s="21"/>
      <c r="G43" s="21"/>
      <c r="H43" s="21"/>
      <c r="I43" s="21"/>
      <c r="J43" s="21"/>
      <c r="K43" s="56" t="s">
        <v>148</v>
      </c>
      <c r="L43" s="21"/>
      <c r="M43" s="21" t="s">
        <v>142</v>
      </c>
      <c r="N43" s="21"/>
      <c r="O43" s="21"/>
      <c r="P43" s="21"/>
      <c r="Q43" s="16"/>
      <c r="R43" s="21"/>
      <c r="S43" s="21"/>
      <c r="T43" s="117"/>
      <c r="U43" s="21"/>
    </row>
    <row r="44" spans="1:21" s="88" customFormat="1" ht="43.2" x14ac:dyDescent="0.3">
      <c r="A44" s="81">
        <v>8478045010</v>
      </c>
      <c r="B44" s="99" t="s">
        <v>634</v>
      </c>
      <c r="C44" s="99" t="s">
        <v>47</v>
      </c>
      <c r="D44" s="60" t="s">
        <v>149</v>
      </c>
      <c r="E44" s="84" t="s">
        <v>137</v>
      </c>
      <c r="F44" s="54"/>
      <c r="G44" s="54"/>
      <c r="H44" s="54"/>
      <c r="I44" s="54"/>
      <c r="J44" s="54"/>
      <c r="K44" s="85"/>
      <c r="L44" s="85"/>
      <c r="M44" s="85" t="s">
        <v>153</v>
      </c>
      <c r="N44" s="54"/>
      <c r="O44" s="23" t="s">
        <v>151</v>
      </c>
      <c r="P44" s="54"/>
      <c r="Q44" s="86">
        <v>139291.66</v>
      </c>
      <c r="R44" s="54" t="s">
        <v>166</v>
      </c>
      <c r="S44" s="54" t="s">
        <v>509</v>
      </c>
      <c r="T44" s="121">
        <v>21020.17</v>
      </c>
      <c r="U44" s="54"/>
    </row>
    <row r="45" spans="1:21" s="95" customFormat="1" ht="14.7" customHeight="1" x14ac:dyDescent="0.3">
      <c r="A45" s="81"/>
      <c r="B45" s="87"/>
      <c r="C45" s="87"/>
      <c r="D45" s="90"/>
      <c r="E45" s="82"/>
      <c r="F45" s="87"/>
      <c r="G45" s="87"/>
      <c r="H45" s="87"/>
      <c r="I45" s="87"/>
      <c r="J45" s="87"/>
      <c r="K45" s="91" t="s">
        <v>151</v>
      </c>
      <c r="L45" s="92"/>
      <c r="M45" s="93" t="s">
        <v>152</v>
      </c>
      <c r="N45" s="87"/>
      <c r="O45" s="87"/>
      <c r="P45" s="87"/>
      <c r="Q45" s="94"/>
      <c r="R45" s="87"/>
      <c r="S45" s="87"/>
      <c r="T45" s="121"/>
      <c r="U45" s="87"/>
    </row>
    <row r="46" spans="1:21" s="88" customFormat="1" ht="14.7" customHeight="1" x14ac:dyDescent="0.3">
      <c r="A46" s="89"/>
      <c r="B46" s="54"/>
      <c r="C46" s="54"/>
      <c r="D46" s="60"/>
      <c r="E46" s="84"/>
      <c r="F46" s="54"/>
      <c r="G46" s="54"/>
      <c r="H46" s="54"/>
      <c r="I46" s="54"/>
      <c r="J46" s="54"/>
      <c r="K46" s="91" t="s">
        <v>154</v>
      </c>
      <c r="L46" s="91"/>
      <c r="M46" s="91" t="s">
        <v>155</v>
      </c>
      <c r="N46" s="54"/>
      <c r="O46" s="54"/>
      <c r="P46" s="54"/>
      <c r="Q46" s="86"/>
      <c r="R46" s="54"/>
      <c r="S46" s="54"/>
      <c r="T46" s="121"/>
      <c r="U46" s="54"/>
    </row>
    <row r="47" spans="1:21" s="88" customFormat="1" ht="14.7" customHeight="1" x14ac:dyDescent="0.3">
      <c r="A47" s="81"/>
      <c r="B47" s="54"/>
      <c r="C47" s="54"/>
      <c r="D47" s="60"/>
      <c r="E47" s="84"/>
      <c r="F47" s="54"/>
      <c r="G47" s="54"/>
      <c r="H47" s="54"/>
      <c r="I47" s="54"/>
      <c r="J47" s="54"/>
      <c r="K47" s="96" t="s">
        <v>143</v>
      </c>
      <c r="L47" s="96"/>
      <c r="M47" s="96" t="s">
        <v>156</v>
      </c>
      <c r="N47" s="54"/>
      <c r="O47" s="81"/>
      <c r="P47" s="54"/>
      <c r="Q47" s="86"/>
      <c r="R47" s="54"/>
      <c r="S47" s="54"/>
      <c r="T47" s="121"/>
      <c r="U47" s="54"/>
    </row>
    <row r="48" spans="1:21" s="103" customFormat="1" ht="43.95" customHeight="1" x14ac:dyDescent="0.3">
      <c r="A48" s="138" t="s">
        <v>184</v>
      </c>
      <c r="B48" s="99" t="s">
        <v>634</v>
      </c>
      <c r="C48" s="99" t="s">
        <v>47</v>
      </c>
      <c r="D48" s="100" t="s">
        <v>266</v>
      </c>
      <c r="E48" s="72" t="s">
        <v>85</v>
      </c>
      <c r="F48" s="99"/>
      <c r="G48" s="99"/>
      <c r="H48" s="99"/>
      <c r="I48" s="99"/>
      <c r="J48" s="99"/>
      <c r="K48" s="99" t="s">
        <v>513</v>
      </c>
      <c r="L48" s="99"/>
      <c r="M48" s="99" t="s">
        <v>512</v>
      </c>
      <c r="N48" s="99"/>
      <c r="O48" s="99" t="s">
        <v>513</v>
      </c>
      <c r="P48" s="99"/>
      <c r="Q48" s="16">
        <v>12601.63</v>
      </c>
      <c r="R48" s="99" t="s">
        <v>107</v>
      </c>
      <c r="S48" s="99" t="s">
        <v>108</v>
      </c>
      <c r="T48" s="112">
        <v>12601.63</v>
      </c>
      <c r="U48" s="99"/>
    </row>
    <row r="49" spans="1:21" s="103" customFormat="1" ht="43.95" customHeight="1" x14ac:dyDescent="0.3">
      <c r="A49" s="138" t="s">
        <v>185</v>
      </c>
      <c r="B49" s="99" t="s">
        <v>634</v>
      </c>
      <c r="C49" s="99" t="s">
        <v>47</v>
      </c>
      <c r="D49" s="100" t="s">
        <v>267</v>
      </c>
      <c r="E49" s="72" t="s">
        <v>534</v>
      </c>
      <c r="F49" s="99"/>
      <c r="G49" s="99"/>
      <c r="H49" s="99"/>
      <c r="I49" s="99"/>
      <c r="J49" s="99"/>
      <c r="K49" s="99" t="s">
        <v>515</v>
      </c>
      <c r="L49" s="99"/>
      <c r="M49" s="99" t="s">
        <v>514</v>
      </c>
      <c r="N49" s="99"/>
      <c r="O49" s="99" t="s">
        <v>515</v>
      </c>
      <c r="P49" s="99"/>
      <c r="Q49" s="16">
        <v>2008.31</v>
      </c>
      <c r="R49" s="99" t="s">
        <v>107</v>
      </c>
      <c r="S49" s="99" t="s">
        <v>108</v>
      </c>
      <c r="T49" s="112">
        <v>2008.31</v>
      </c>
      <c r="U49" s="99"/>
    </row>
    <row r="50" spans="1:21" s="103" customFormat="1" ht="43.95" customHeight="1" x14ac:dyDescent="0.3">
      <c r="A50" s="138" t="s">
        <v>186</v>
      </c>
      <c r="B50" s="99" t="s">
        <v>634</v>
      </c>
      <c r="C50" s="99" t="s">
        <v>47</v>
      </c>
      <c r="D50" s="100" t="s">
        <v>269</v>
      </c>
      <c r="E50" s="72" t="s">
        <v>535</v>
      </c>
      <c r="F50" s="99"/>
      <c r="G50" s="99"/>
      <c r="H50" s="99"/>
      <c r="I50" s="99"/>
      <c r="J50" s="99"/>
      <c r="K50" s="99" t="s">
        <v>516</v>
      </c>
      <c r="L50" s="99"/>
      <c r="M50" s="99" t="s">
        <v>268</v>
      </c>
      <c r="N50" s="99"/>
      <c r="O50" s="99" t="s">
        <v>516</v>
      </c>
      <c r="P50" s="99"/>
      <c r="Q50" s="16">
        <v>1827</v>
      </c>
      <c r="R50" s="99" t="s">
        <v>107</v>
      </c>
      <c r="S50" s="99" t="s">
        <v>108</v>
      </c>
      <c r="T50" s="112">
        <v>1827</v>
      </c>
      <c r="U50" s="99"/>
    </row>
    <row r="51" spans="1:21" s="103" customFormat="1" ht="43.95" customHeight="1" x14ac:dyDescent="0.3">
      <c r="A51" s="138" t="s">
        <v>187</v>
      </c>
      <c r="B51" s="99" t="s">
        <v>634</v>
      </c>
      <c r="C51" s="99" t="s">
        <v>47</v>
      </c>
      <c r="D51" s="100" t="s">
        <v>270</v>
      </c>
      <c r="E51" s="72" t="s">
        <v>536</v>
      </c>
      <c r="F51" s="99"/>
      <c r="G51" s="99"/>
      <c r="H51" s="99"/>
      <c r="I51" s="99"/>
      <c r="J51" s="99"/>
      <c r="K51" s="99" t="s">
        <v>518</v>
      </c>
      <c r="L51" s="99"/>
      <c r="M51" s="99" t="s">
        <v>517</v>
      </c>
      <c r="N51" s="99"/>
      <c r="O51" s="99" t="s">
        <v>518</v>
      </c>
      <c r="P51" s="99"/>
      <c r="Q51" s="16">
        <v>1104</v>
      </c>
      <c r="R51" s="99" t="s">
        <v>107</v>
      </c>
      <c r="S51" s="99" t="s">
        <v>108</v>
      </c>
      <c r="T51" s="112">
        <f>584+520</f>
        <v>1104</v>
      </c>
      <c r="U51" s="99"/>
    </row>
    <row r="52" spans="1:21" s="103" customFormat="1" ht="43.95" customHeight="1" x14ac:dyDescent="0.3">
      <c r="A52" s="138" t="s">
        <v>188</v>
      </c>
      <c r="B52" s="99" t="s">
        <v>634</v>
      </c>
      <c r="C52" s="99" t="s">
        <v>47</v>
      </c>
      <c r="D52" s="100" t="s">
        <v>272</v>
      </c>
      <c r="E52" s="72" t="s">
        <v>537</v>
      </c>
      <c r="F52" s="99"/>
      <c r="G52" s="99"/>
      <c r="H52" s="99"/>
      <c r="I52" s="99"/>
      <c r="J52" s="99"/>
      <c r="K52" s="99" t="s">
        <v>519</v>
      </c>
      <c r="L52" s="99"/>
      <c r="M52" s="99" t="s">
        <v>271</v>
      </c>
      <c r="N52" s="99"/>
      <c r="O52" s="99" t="s">
        <v>519</v>
      </c>
      <c r="P52" s="99"/>
      <c r="Q52" s="16">
        <v>7328.05</v>
      </c>
      <c r="R52" s="99" t="s">
        <v>107</v>
      </c>
      <c r="S52" s="99" t="s">
        <v>108</v>
      </c>
      <c r="T52" s="112">
        <v>7328.05</v>
      </c>
      <c r="U52" s="99"/>
    </row>
    <row r="53" spans="1:21" s="103" customFormat="1" ht="43.95" customHeight="1" x14ac:dyDescent="0.3">
      <c r="A53" s="138" t="s">
        <v>189</v>
      </c>
      <c r="B53" s="99" t="s">
        <v>634</v>
      </c>
      <c r="C53" s="99" t="s">
        <v>47</v>
      </c>
      <c r="D53" s="100" t="s">
        <v>273</v>
      </c>
      <c r="E53" s="72" t="s">
        <v>538</v>
      </c>
      <c r="F53" s="99"/>
      <c r="G53" s="99"/>
      <c r="H53" s="99"/>
      <c r="I53" s="99"/>
      <c r="J53" s="99"/>
      <c r="K53" s="99" t="s">
        <v>521</v>
      </c>
      <c r="L53" s="99"/>
      <c r="M53" s="99" t="s">
        <v>520</v>
      </c>
      <c r="N53" s="99"/>
      <c r="O53" s="99" t="s">
        <v>521</v>
      </c>
      <c r="P53" s="99"/>
      <c r="Q53" s="16">
        <v>23702.65</v>
      </c>
      <c r="R53" s="99" t="s">
        <v>107</v>
      </c>
      <c r="S53" s="99" t="s">
        <v>108</v>
      </c>
      <c r="T53" s="112">
        <v>23702.65</v>
      </c>
      <c r="U53" s="99"/>
    </row>
    <row r="54" spans="1:21" s="103" customFormat="1" ht="43.95" customHeight="1" x14ac:dyDescent="0.3">
      <c r="A54" s="138" t="s">
        <v>190</v>
      </c>
      <c r="B54" s="99" t="s">
        <v>634</v>
      </c>
      <c r="C54" s="99" t="s">
        <v>47</v>
      </c>
      <c r="D54" s="100" t="s">
        <v>274</v>
      </c>
      <c r="E54" s="72" t="s">
        <v>539</v>
      </c>
      <c r="F54" s="99"/>
      <c r="G54" s="99"/>
      <c r="H54" s="99"/>
      <c r="I54" s="99"/>
      <c r="J54" s="99"/>
      <c r="K54" s="99" t="s">
        <v>417</v>
      </c>
      <c r="L54" s="99"/>
      <c r="M54" s="99" t="s">
        <v>522</v>
      </c>
      <c r="N54" s="99"/>
      <c r="O54" s="99" t="s">
        <v>417</v>
      </c>
      <c r="P54" s="99"/>
      <c r="Q54" s="16">
        <v>37222.629999999997</v>
      </c>
      <c r="R54" s="99" t="s">
        <v>107</v>
      </c>
      <c r="S54" s="99" t="s">
        <v>275</v>
      </c>
      <c r="T54" s="112">
        <v>37222.629999999997</v>
      </c>
      <c r="U54" s="99"/>
    </row>
    <row r="55" spans="1:21" s="103" customFormat="1" ht="43.95" customHeight="1" x14ac:dyDescent="0.3">
      <c r="A55" s="138" t="s">
        <v>191</v>
      </c>
      <c r="B55" s="99" t="s">
        <v>634</v>
      </c>
      <c r="C55" s="99" t="s">
        <v>47</v>
      </c>
      <c r="D55" s="100" t="s">
        <v>276</v>
      </c>
      <c r="E55" s="72" t="s">
        <v>540</v>
      </c>
      <c r="F55" s="99"/>
      <c r="G55" s="99"/>
      <c r="H55" s="99"/>
      <c r="I55" s="99"/>
      <c r="J55" s="99"/>
      <c r="K55" s="99" t="s">
        <v>417</v>
      </c>
      <c r="L55" s="99"/>
      <c r="M55" s="99" t="s">
        <v>522</v>
      </c>
      <c r="N55" s="99"/>
      <c r="O55" s="99" t="s">
        <v>417</v>
      </c>
      <c r="P55" s="99"/>
      <c r="Q55" s="16">
        <v>2625</v>
      </c>
      <c r="R55" s="99" t="s">
        <v>107</v>
      </c>
      <c r="S55" s="99" t="s">
        <v>277</v>
      </c>
      <c r="T55" s="112">
        <v>2625</v>
      </c>
      <c r="U55" s="99"/>
    </row>
    <row r="56" spans="1:21" s="103" customFormat="1" ht="43.95" customHeight="1" x14ac:dyDescent="0.3">
      <c r="A56" s="138" t="s">
        <v>192</v>
      </c>
      <c r="B56" s="99" t="s">
        <v>634</v>
      </c>
      <c r="C56" s="99" t="s">
        <v>47</v>
      </c>
      <c r="D56" s="100" t="s">
        <v>278</v>
      </c>
      <c r="E56" s="72" t="s">
        <v>541</v>
      </c>
      <c r="F56" s="99"/>
      <c r="G56" s="99"/>
      <c r="H56" s="99"/>
      <c r="I56" s="99"/>
      <c r="J56" s="99"/>
      <c r="K56" s="99" t="s">
        <v>417</v>
      </c>
      <c r="L56" s="99"/>
      <c r="M56" s="99" t="s">
        <v>522</v>
      </c>
      <c r="N56" s="99"/>
      <c r="O56" s="99" t="s">
        <v>417</v>
      </c>
      <c r="P56" s="99"/>
      <c r="Q56" s="16">
        <v>4233.6000000000004</v>
      </c>
      <c r="R56" s="99" t="s">
        <v>107</v>
      </c>
      <c r="S56" s="99" t="s">
        <v>275</v>
      </c>
      <c r="T56" s="112">
        <v>4223.6000000000004</v>
      </c>
      <c r="U56" s="99"/>
    </row>
    <row r="57" spans="1:21" s="103" customFormat="1" ht="43.95" customHeight="1" x14ac:dyDescent="0.3">
      <c r="A57" s="138" t="s">
        <v>193</v>
      </c>
      <c r="B57" s="99" t="s">
        <v>634</v>
      </c>
      <c r="C57" s="99" t="s">
        <v>47</v>
      </c>
      <c r="D57" s="100" t="s">
        <v>279</v>
      </c>
      <c r="E57" s="72" t="s">
        <v>542</v>
      </c>
      <c r="F57" s="99"/>
      <c r="G57" s="99"/>
      <c r="H57" s="99"/>
      <c r="I57" s="99"/>
      <c r="J57" s="99"/>
      <c r="K57" s="99" t="s">
        <v>524</v>
      </c>
      <c r="L57" s="99"/>
      <c r="M57" s="99" t="s">
        <v>523</v>
      </c>
      <c r="N57" s="99"/>
      <c r="O57" s="99" t="s">
        <v>524</v>
      </c>
      <c r="P57" s="99"/>
      <c r="Q57" s="16">
        <v>987.08</v>
      </c>
      <c r="R57" s="99" t="s">
        <v>107</v>
      </c>
      <c r="S57" s="99" t="s">
        <v>108</v>
      </c>
      <c r="T57" s="112">
        <v>987.08</v>
      </c>
      <c r="U57" s="99"/>
    </row>
    <row r="58" spans="1:21" s="103" customFormat="1" ht="43.95" customHeight="1" x14ac:dyDescent="0.3">
      <c r="A58" s="138" t="s">
        <v>194</v>
      </c>
      <c r="B58" s="99" t="s">
        <v>634</v>
      </c>
      <c r="C58" s="99" t="s">
        <v>47</v>
      </c>
      <c r="D58" s="100" t="s">
        <v>280</v>
      </c>
      <c r="E58" s="72" t="s">
        <v>543</v>
      </c>
      <c r="F58" s="99"/>
      <c r="G58" s="99"/>
      <c r="H58" s="99"/>
      <c r="I58" s="99"/>
      <c r="J58" s="99"/>
      <c r="K58" s="99" t="s">
        <v>519</v>
      </c>
      <c r="L58" s="99"/>
      <c r="M58" s="99" t="s">
        <v>271</v>
      </c>
      <c r="N58" s="99"/>
      <c r="O58" s="99" t="s">
        <v>519</v>
      </c>
      <c r="P58" s="99"/>
      <c r="Q58" s="16">
        <v>35159.480000000003</v>
      </c>
      <c r="R58" s="99" t="s">
        <v>107</v>
      </c>
      <c r="S58" s="99" t="s">
        <v>108</v>
      </c>
      <c r="T58" s="112">
        <v>35159.480000000003</v>
      </c>
      <c r="U58" s="99"/>
    </row>
    <row r="59" spans="1:21" s="103" customFormat="1" ht="43.95" customHeight="1" x14ac:dyDescent="0.3">
      <c r="A59" s="138" t="s">
        <v>195</v>
      </c>
      <c r="B59" s="99" t="s">
        <v>634</v>
      </c>
      <c r="C59" s="99" t="s">
        <v>47</v>
      </c>
      <c r="D59" s="100" t="s">
        <v>281</v>
      </c>
      <c r="E59" s="72" t="s">
        <v>544</v>
      </c>
      <c r="F59" s="99"/>
      <c r="G59" s="99"/>
      <c r="H59" s="99"/>
      <c r="I59" s="99"/>
      <c r="J59" s="99"/>
      <c r="K59" s="99" t="s">
        <v>283</v>
      </c>
      <c r="L59" s="99"/>
      <c r="M59" s="99" t="s">
        <v>282</v>
      </c>
      <c r="N59" s="99"/>
      <c r="O59" s="99" t="s">
        <v>283</v>
      </c>
      <c r="P59" s="99"/>
      <c r="Q59" s="16">
        <v>4400</v>
      </c>
      <c r="R59" s="99"/>
      <c r="S59" s="99" t="s">
        <v>284</v>
      </c>
      <c r="T59" s="112">
        <v>4400</v>
      </c>
      <c r="U59" s="99"/>
    </row>
    <row r="60" spans="1:21" s="103" customFormat="1" ht="43.95" customHeight="1" x14ac:dyDescent="0.3">
      <c r="A60" s="138" t="s">
        <v>196</v>
      </c>
      <c r="B60" s="99" t="s">
        <v>634</v>
      </c>
      <c r="C60" s="99" t="s">
        <v>47</v>
      </c>
      <c r="D60" s="100" t="s">
        <v>285</v>
      </c>
      <c r="E60" s="72" t="s">
        <v>545</v>
      </c>
      <c r="F60" s="99"/>
      <c r="G60" s="99"/>
      <c r="H60" s="99"/>
      <c r="I60" s="99"/>
      <c r="J60" s="99"/>
      <c r="K60" s="99" t="s">
        <v>288</v>
      </c>
      <c r="L60" s="99"/>
      <c r="M60" s="99" t="s">
        <v>287</v>
      </c>
      <c r="N60" s="99"/>
      <c r="O60" s="99" t="s">
        <v>288</v>
      </c>
      <c r="P60" s="99"/>
      <c r="Q60" s="16">
        <v>23544.02</v>
      </c>
      <c r="R60" s="99" t="s">
        <v>107</v>
      </c>
      <c r="S60" s="99" t="s">
        <v>286</v>
      </c>
      <c r="T60" s="112">
        <v>23544.02</v>
      </c>
      <c r="U60" s="99"/>
    </row>
    <row r="61" spans="1:21" s="103" customFormat="1" ht="43.95" customHeight="1" x14ac:dyDescent="0.3">
      <c r="A61" s="138" t="s">
        <v>197</v>
      </c>
      <c r="B61" s="99" t="s">
        <v>634</v>
      </c>
      <c r="C61" s="99" t="s">
        <v>47</v>
      </c>
      <c r="D61" s="100" t="s">
        <v>289</v>
      </c>
      <c r="E61" s="72" t="s">
        <v>546</v>
      </c>
      <c r="F61" s="99"/>
      <c r="G61" s="99"/>
      <c r="H61" s="99"/>
      <c r="I61" s="99"/>
      <c r="J61" s="99"/>
      <c r="K61" s="99" t="s">
        <v>519</v>
      </c>
      <c r="L61" s="99"/>
      <c r="M61" s="99" t="s">
        <v>290</v>
      </c>
      <c r="N61" s="99"/>
      <c r="O61" s="99" t="s">
        <v>519</v>
      </c>
      <c r="P61" s="99"/>
      <c r="Q61" s="16">
        <v>35799.47</v>
      </c>
      <c r="R61" s="99" t="s">
        <v>107</v>
      </c>
      <c r="S61" s="99" t="s">
        <v>108</v>
      </c>
      <c r="T61" s="112">
        <v>35799.47</v>
      </c>
      <c r="U61" s="99"/>
    </row>
    <row r="62" spans="1:21" s="103" customFormat="1" ht="43.95" customHeight="1" x14ac:dyDescent="0.3">
      <c r="A62" s="138" t="s">
        <v>198</v>
      </c>
      <c r="B62" s="99" t="s">
        <v>634</v>
      </c>
      <c r="C62" s="99" t="s">
        <v>47</v>
      </c>
      <c r="D62" s="100" t="s">
        <v>291</v>
      </c>
      <c r="E62" s="72" t="s">
        <v>547</v>
      </c>
      <c r="F62" s="99"/>
      <c r="G62" s="99"/>
      <c r="H62" s="99"/>
      <c r="I62" s="99"/>
      <c r="J62" s="99"/>
      <c r="K62" s="99" t="s">
        <v>293</v>
      </c>
      <c r="L62" s="99"/>
      <c r="M62" s="99" t="s">
        <v>292</v>
      </c>
      <c r="N62" s="99"/>
      <c r="O62" s="99" t="s">
        <v>293</v>
      </c>
      <c r="P62" s="99"/>
      <c r="Q62" s="16">
        <v>17140.990000000002</v>
      </c>
      <c r="R62" s="99" t="s">
        <v>107</v>
      </c>
      <c r="S62" s="99" t="s">
        <v>108</v>
      </c>
      <c r="T62" s="112">
        <v>17140.990000000002</v>
      </c>
      <c r="U62" s="99"/>
    </row>
    <row r="63" spans="1:21" s="103" customFormat="1" ht="43.95" customHeight="1" x14ac:dyDescent="0.3">
      <c r="A63" s="138" t="s">
        <v>199</v>
      </c>
      <c r="B63" s="99" t="s">
        <v>634</v>
      </c>
      <c r="C63" s="99" t="s">
        <v>47</v>
      </c>
      <c r="D63" s="100" t="s">
        <v>294</v>
      </c>
      <c r="E63" s="72" t="s">
        <v>548</v>
      </c>
      <c r="F63" s="99"/>
      <c r="G63" s="99"/>
      <c r="H63" s="99"/>
      <c r="I63" s="99"/>
      <c r="J63" s="99"/>
      <c r="K63" s="99" t="s">
        <v>62</v>
      </c>
      <c r="L63" s="99"/>
      <c r="M63" s="99" t="s">
        <v>295</v>
      </c>
      <c r="N63" s="99"/>
      <c r="O63" s="99" t="s">
        <v>62</v>
      </c>
      <c r="P63" s="99"/>
      <c r="Q63" s="16">
        <v>2000</v>
      </c>
      <c r="R63" s="99" t="s">
        <v>107</v>
      </c>
      <c r="S63" s="99" t="s">
        <v>275</v>
      </c>
      <c r="T63" s="112">
        <v>2000</v>
      </c>
      <c r="U63" s="99"/>
    </row>
    <row r="64" spans="1:21" s="103" customFormat="1" ht="43.95" customHeight="1" x14ac:dyDescent="0.3">
      <c r="A64" s="138" t="s">
        <v>200</v>
      </c>
      <c r="B64" s="99" t="s">
        <v>634</v>
      </c>
      <c r="C64" s="99" t="s">
        <v>47</v>
      </c>
      <c r="D64" s="100" t="s">
        <v>296</v>
      </c>
      <c r="E64" s="72" t="s">
        <v>549</v>
      </c>
      <c r="F64" s="99"/>
      <c r="G64" s="99"/>
      <c r="H64" s="99"/>
      <c r="I64" s="99"/>
      <c r="J64" s="99"/>
      <c r="K64" s="99" t="s">
        <v>297</v>
      </c>
      <c r="L64" s="99"/>
      <c r="M64" s="99" t="s">
        <v>298</v>
      </c>
      <c r="N64" s="99"/>
      <c r="O64" s="99" t="s">
        <v>297</v>
      </c>
      <c r="P64" s="99"/>
      <c r="Q64" s="16">
        <v>18500</v>
      </c>
      <c r="R64" s="99" t="s">
        <v>107</v>
      </c>
      <c r="S64" s="99" t="s">
        <v>277</v>
      </c>
      <c r="T64" s="112">
        <v>18500</v>
      </c>
      <c r="U64" s="99"/>
    </row>
    <row r="65" spans="1:21" s="103" customFormat="1" ht="43.95" customHeight="1" x14ac:dyDescent="0.3">
      <c r="A65" s="138" t="s">
        <v>201</v>
      </c>
      <c r="B65" s="99" t="s">
        <v>634</v>
      </c>
      <c r="C65" s="99" t="s">
        <v>47</v>
      </c>
      <c r="D65" s="100" t="s">
        <v>299</v>
      </c>
      <c r="E65" s="72" t="s">
        <v>550</v>
      </c>
      <c r="F65" s="99"/>
      <c r="G65" s="99"/>
      <c r="H65" s="99"/>
      <c r="I65" s="99"/>
      <c r="J65" s="99"/>
      <c r="K65" s="99" t="s">
        <v>526</v>
      </c>
      <c r="L65" s="99"/>
      <c r="M65" s="99" t="s">
        <v>525</v>
      </c>
      <c r="N65" s="99"/>
      <c r="O65" s="99" t="s">
        <v>526</v>
      </c>
      <c r="P65" s="99"/>
      <c r="Q65" s="16">
        <v>13412.8</v>
      </c>
      <c r="R65" s="99" t="s">
        <v>107</v>
      </c>
      <c r="S65" s="99" t="s">
        <v>108</v>
      </c>
      <c r="T65" s="112">
        <v>13412.8</v>
      </c>
      <c r="U65" s="99"/>
    </row>
    <row r="66" spans="1:21" s="103" customFormat="1" ht="43.95" customHeight="1" x14ac:dyDescent="0.3">
      <c r="A66" s="138" t="s">
        <v>202</v>
      </c>
      <c r="B66" s="99" t="s">
        <v>634</v>
      </c>
      <c r="C66" s="99" t="s">
        <v>47</v>
      </c>
      <c r="D66" s="100" t="s">
        <v>300</v>
      </c>
      <c r="E66" s="72" t="s">
        <v>551</v>
      </c>
      <c r="F66" s="99"/>
      <c r="G66" s="99"/>
      <c r="H66" s="99"/>
      <c r="I66" s="99"/>
      <c r="J66" s="99"/>
      <c r="K66" s="99" t="s">
        <v>302</v>
      </c>
      <c r="L66" s="99"/>
      <c r="M66" s="99" t="s">
        <v>301</v>
      </c>
      <c r="N66" s="99"/>
      <c r="O66" s="99" t="s">
        <v>302</v>
      </c>
      <c r="P66" s="99"/>
      <c r="Q66" s="16">
        <v>12000</v>
      </c>
      <c r="R66" s="99" t="s">
        <v>303</v>
      </c>
      <c r="S66" s="99" t="s">
        <v>275</v>
      </c>
      <c r="T66" s="112">
        <v>12000</v>
      </c>
      <c r="U66" s="99"/>
    </row>
    <row r="67" spans="1:21" s="103" customFormat="1" ht="43.95" customHeight="1" x14ac:dyDescent="0.3">
      <c r="A67" s="138" t="s">
        <v>203</v>
      </c>
      <c r="B67" s="99" t="s">
        <v>634</v>
      </c>
      <c r="C67" s="99" t="s">
        <v>47</v>
      </c>
      <c r="D67" s="100" t="s">
        <v>304</v>
      </c>
      <c r="E67" s="72" t="s">
        <v>552</v>
      </c>
      <c r="F67" s="99"/>
      <c r="G67" s="99"/>
      <c r="H67" s="99"/>
      <c r="I67" s="99"/>
      <c r="J67" s="99"/>
      <c r="K67" s="99" t="s">
        <v>527</v>
      </c>
      <c r="L67" s="99"/>
      <c r="M67" s="99" t="s">
        <v>305</v>
      </c>
      <c r="N67" s="99"/>
      <c r="O67" s="99" t="s">
        <v>527</v>
      </c>
      <c r="P67" s="99"/>
      <c r="Q67" s="16">
        <v>1000</v>
      </c>
      <c r="R67" s="99"/>
      <c r="S67" s="99"/>
      <c r="T67" s="112"/>
      <c r="U67" s="99"/>
    </row>
    <row r="68" spans="1:21" s="103" customFormat="1" ht="43.95" customHeight="1" x14ac:dyDescent="0.3">
      <c r="A68" s="138" t="s">
        <v>204</v>
      </c>
      <c r="B68" s="99" t="s">
        <v>634</v>
      </c>
      <c r="C68" s="99" t="s">
        <v>47</v>
      </c>
      <c r="D68" s="100" t="s">
        <v>306</v>
      </c>
      <c r="E68" s="72" t="s">
        <v>553</v>
      </c>
      <c r="F68" s="99"/>
      <c r="G68" s="99"/>
      <c r="H68" s="99"/>
      <c r="I68" s="99"/>
      <c r="J68" s="99"/>
      <c r="K68" s="99" t="s">
        <v>138</v>
      </c>
      <c r="L68" s="99"/>
      <c r="M68" s="99" t="s">
        <v>139</v>
      </c>
      <c r="N68" s="99"/>
      <c r="O68" s="104" t="s">
        <v>138</v>
      </c>
      <c r="P68" s="99"/>
      <c r="Q68" s="16">
        <v>2650</v>
      </c>
      <c r="R68" s="99"/>
      <c r="S68" s="99" t="s">
        <v>284</v>
      </c>
      <c r="T68" s="112">
        <v>2650</v>
      </c>
      <c r="U68" s="99"/>
    </row>
    <row r="69" spans="1:21" s="103" customFormat="1" ht="43.95" customHeight="1" x14ac:dyDescent="0.3">
      <c r="A69" s="138" t="s">
        <v>205</v>
      </c>
      <c r="B69" s="99" t="s">
        <v>634</v>
      </c>
      <c r="C69" s="99" t="s">
        <v>47</v>
      </c>
      <c r="D69" s="100" t="s">
        <v>307</v>
      </c>
      <c r="E69" s="72" t="s">
        <v>554</v>
      </c>
      <c r="F69" s="99"/>
      <c r="G69" s="99"/>
      <c r="H69" s="99"/>
      <c r="I69" s="99"/>
      <c r="J69" s="99"/>
      <c r="K69" s="99" t="s">
        <v>309</v>
      </c>
      <c r="L69" s="99"/>
      <c r="M69" s="99" t="s">
        <v>308</v>
      </c>
      <c r="N69" s="99"/>
      <c r="O69" s="99" t="s">
        <v>309</v>
      </c>
      <c r="P69" s="99"/>
      <c r="Q69" s="16">
        <v>4000</v>
      </c>
      <c r="R69" s="99"/>
      <c r="S69" s="99" t="s">
        <v>310</v>
      </c>
      <c r="T69" s="112">
        <v>4000</v>
      </c>
      <c r="U69" s="99"/>
    </row>
    <row r="70" spans="1:21" s="103" customFormat="1" ht="43.95" customHeight="1" x14ac:dyDescent="0.3">
      <c r="A70" s="138" t="s">
        <v>206</v>
      </c>
      <c r="B70" s="99" t="s">
        <v>634</v>
      </c>
      <c r="C70" s="99" t="s">
        <v>47</v>
      </c>
      <c r="D70" s="100" t="s">
        <v>311</v>
      </c>
      <c r="E70" s="72" t="s">
        <v>555</v>
      </c>
      <c r="F70" s="99"/>
      <c r="G70" s="99"/>
      <c r="H70" s="99"/>
      <c r="I70" s="99"/>
      <c r="J70" s="99"/>
      <c r="K70" s="99" t="s">
        <v>283</v>
      </c>
      <c r="L70" s="99"/>
      <c r="M70" s="99" t="s">
        <v>282</v>
      </c>
      <c r="N70" s="99"/>
      <c r="O70" s="99" t="s">
        <v>283</v>
      </c>
      <c r="P70" s="99"/>
      <c r="Q70" s="16">
        <v>360</v>
      </c>
      <c r="R70" s="99"/>
      <c r="S70" s="99" t="s">
        <v>284</v>
      </c>
      <c r="T70" s="112">
        <v>360</v>
      </c>
      <c r="U70" s="99"/>
    </row>
    <row r="71" spans="1:21" s="103" customFormat="1" ht="43.95" customHeight="1" x14ac:dyDescent="0.3">
      <c r="A71" s="138" t="s">
        <v>207</v>
      </c>
      <c r="B71" s="99" t="s">
        <v>634</v>
      </c>
      <c r="C71" s="99" t="s">
        <v>47</v>
      </c>
      <c r="D71" s="100" t="s">
        <v>312</v>
      </c>
      <c r="E71" s="72" t="s">
        <v>556</v>
      </c>
      <c r="F71" s="99"/>
      <c r="G71" s="99"/>
      <c r="H71" s="99"/>
      <c r="I71" s="99"/>
      <c r="J71" s="99"/>
      <c r="K71" s="99" t="s">
        <v>314</v>
      </c>
      <c r="L71" s="99"/>
      <c r="M71" s="99" t="s">
        <v>313</v>
      </c>
      <c r="N71" s="99"/>
      <c r="O71" s="99" t="s">
        <v>314</v>
      </c>
      <c r="P71" s="99"/>
      <c r="Q71" s="16">
        <v>580</v>
      </c>
      <c r="R71" s="99"/>
      <c r="S71" s="99" t="s">
        <v>315</v>
      </c>
      <c r="T71" s="112">
        <v>580</v>
      </c>
      <c r="U71" s="99"/>
    </row>
    <row r="72" spans="1:21" s="103" customFormat="1" ht="43.95" customHeight="1" x14ac:dyDescent="0.3">
      <c r="A72" s="139" t="s">
        <v>208</v>
      </c>
      <c r="B72" s="99" t="s">
        <v>634</v>
      </c>
      <c r="C72" s="99" t="s">
        <v>47</v>
      </c>
      <c r="D72" s="100" t="s">
        <v>316</v>
      </c>
      <c r="E72" s="72" t="s">
        <v>557</v>
      </c>
      <c r="F72" s="99"/>
      <c r="G72" s="99"/>
      <c r="H72" s="99"/>
      <c r="I72" s="99"/>
      <c r="J72" s="99"/>
      <c r="K72" s="99" t="s">
        <v>318</v>
      </c>
      <c r="L72" s="99"/>
      <c r="M72" s="99" t="s">
        <v>317</v>
      </c>
      <c r="N72" s="99"/>
      <c r="O72" s="99" t="s">
        <v>318</v>
      </c>
      <c r="P72" s="99"/>
      <c r="Q72" s="16">
        <v>3995.75</v>
      </c>
      <c r="R72" s="99" t="s">
        <v>107</v>
      </c>
      <c r="S72" s="99" t="s">
        <v>108</v>
      </c>
      <c r="T72" s="112">
        <v>3995.75</v>
      </c>
      <c r="U72" s="99"/>
    </row>
    <row r="73" spans="1:21" s="103" customFormat="1" ht="43.95" customHeight="1" x14ac:dyDescent="0.3">
      <c r="A73" s="139" t="s">
        <v>209</v>
      </c>
      <c r="B73" s="99" t="s">
        <v>634</v>
      </c>
      <c r="C73" s="99" t="s">
        <v>47</v>
      </c>
      <c r="D73" s="100" t="s">
        <v>319</v>
      </c>
      <c r="E73" s="72" t="s">
        <v>558</v>
      </c>
      <c r="F73" s="99"/>
      <c r="G73" s="99"/>
      <c r="H73" s="99"/>
      <c r="I73" s="99"/>
      <c r="J73" s="99"/>
      <c r="K73" s="99" t="s">
        <v>321</v>
      </c>
      <c r="L73" s="99"/>
      <c r="M73" s="99" t="s">
        <v>320</v>
      </c>
      <c r="N73" s="99"/>
      <c r="O73" s="99" t="s">
        <v>321</v>
      </c>
      <c r="P73" s="99"/>
      <c r="Q73" s="16">
        <v>13531.35</v>
      </c>
      <c r="R73" s="99" t="s">
        <v>107</v>
      </c>
      <c r="S73" s="99" t="s">
        <v>108</v>
      </c>
      <c r="T73" s="112">
        <v>13531.35</v>
      </c>
      <c r="U73" s="99"/>
    </row>
    <row r="74" spans="1:21" s="103" customFormat="1" ht="43.95" customHeight="1" x14ac:dyDescent="0.3">
      <c r="A74" s="139" t="s">
        <v>210</v>
      </c>
      <c r="B74" s="99" t="s">
        <v>634</v>
      </c>
      <c r="C74" s="99" t="s">
        <v>47</v>
      </c>
      <c r="D74" s="100" t="s">
        <v>322</v>
      </c>
      <c r="E74" s="72" t="s">
        <v>559</v>
      </c>
      <c r="F74" s="99"/>
      <c r="G74" s="99"/>
      <c r="H74" s="99"/>
      <c r="I74" s="99"/>
      <c r="J74" s="99"/>
      <c r="K74" s="99" t="s">
        <v>324</v>
      </c>
      <c r="L74" s="99"/>
      <c r="M74" s="99" t="s">
        <v>323</v>
      </c>
      <c r="N74" s="99"/>
      <c r="O74" s="99" t="s">
        <v>324</v>
      </c>
      <c r="P74" s="99"/>
      <c r="Q74" s="16">
        <v>466.5</v>
      </c>
      <c r="R74" s="99" t="s">
        <v>107</v>
      </c>
      <c r="S74" s="99" t="s">
        <v>108</v>
      </c>
      <c r="T74" s="112">
        <v>466.5</v>
      </c>
      <c r="U74" s="99"/>
    </row>
    <row r="75" spans="1:21" s="103" customFormat="1" ht="43.95" customHeight="1" x14ac:dyDescent="0.3">
      <c r="A75" s="139" t="s">
        <v>211</v>
      </c>
      <c r="B75" s="99" t="s">
        <v>634</v>
      </c>
      <c r="C75" s="99" t="s">
        <v>47</v>
      </c>
      <c r="D75" s="100" t="s">
        <v>325</v>
      </c>
      <c r="E75" s="72" t="s">
        <v>560</v>
      </c>
      <c r="F75" s="99"/>
      <c r="G75" s="99"/>
      <c r="H75" s="99"/>
      <c r="I75" s="99"/>
      <c r="J75" s="99"/>
      <c r="K75" s="99" t="s">
        <v>327</v>
      </c>
      <c r="L75" s="99"/>
      <c r="M75" s="99" t="s">
        <v>326</v>
      </c>
      <c r="N75" s="99"/>
      <c r="O75" s="99" t="s">
        <v>327</v>
      </c>
      <c r="P75" s="99"/>
      <c r="Q75" s="16">
        <v>418.23</v>
      </c>
      <c r="R75" s="99" t="s">
        <v>107</v>
      </c>
      <c r="S75" s="99" t="s">
        <v>108</v>
      </c>
      <c r="T75" s="112">
        <v>418.23</v>
      </c>
      <c r="U75" s="99"/>
    </row>
    <row r="76" spans="1:21" s="103" customFormat="1" ht="43.95" customHeight="1" x14ac:dyDescent="0.3">
      <c r="A76" s="139" t="s">
        <v>212</v>
      </c>
      <c r="B76" s="99" t="s">
        <v>634</v>
      </c>
      <c r="C76" s="99" t="s">
        <v>47</v>
      </c>
      <c r="D76" s="100" t="s">
        <v>328</v>
      </c>
      <c r="E76" s="72" t="s">
        <v>561</v>
      </c>
      <c r="F76" s="99"/>
      <c r="G76" s="99"/>
      <c r="H76" s="99"/>
      <c r="I76" s="99"/>
      <c r="J76" s="99"/>
      <c r="K76" s="99" t="s">
        <v>528</v>
      </c>
      <c r="L76" s="99"/>
      <c r="M76" s="99" t="s">
        <v>329</v>
      </c>
      <c r="N76" s="99"/>
      <c r="O76" s="99" t="s">
        <v>528</v>
      </c>
      <c r="P76" s="99"/>
      <c r="Q76" s="16">
        <v>39147</v>
      </c>
      <c r="R76" s="99" t="s">
        <v>107</v>
      </c>
      <c r="S76" s="99" t="s">
        <v>108</v>
      </c>
      <c r="T76" s="112">
        <f>41447-2300</f>
        <v>39147</v>
      </c>
      <c r="U76" s="99"/>
    </row>
    <row r="77" spans="1:21" s="103" customFormat="1" ht="43.95" customHeight="1" x14ac:dyDescent="0.3">
      <c r="A77" s="138" t="s">
        <v>213</v>
      </c>
      <c r="B77" s="99" t="s">
        <v>634</v>
      </c>
      <c r="C77" s="99" t="s">
        <v>47</v>
      </c>
      <c r="D77" s="100" t="s">
        <v>330</v>
      </c>
      <c r="E77" s="72" t="s">
        <v>562</v>
      </c>
      <c r="F77" s="99"/>
      <c r="G77" s="99"/>
      <c r="H77" s="99"/>
      <c r="I77" s="99"/>
      <c r="J77" s="99"/>
      <c r="K77" s="99" t="s">
        <v>334</v>
      </c>
      <c r="L77" s="99"/>
      <c r="M77" s="99" t="s">
        <v>333</v>
      </c>
      <c r="N77" s="99"/>
      <c r="O77" s="99" t="s">
        <v>334</v>
      </c>
      <c r="P77" s="99"/>
      <c r="Q77" s="165">
        <v>2814.67</v>
      </c>
      <c r="R77" s="99" t="s">
        <v>107</v>
      </c>
      <c r="S77" s="99" t="s">
        <v>108</v>
      </c>
      <c r="T77" s="167">
        <v>2814.67</v>
      </c>
      <c r="U77" s="99"/>
    </row>
    <row r="78" spans="1:21" s="103" customFormat="1" ht="43.95" customHeight="1" x14ac:dyDescent="0.3">
      <c r="A78" s="138"/>
      <c r="B78" s="99" t="s">
        <v>634</v>
      </c>
      <c r="C78" s="99" t="s">
        <v>47</v>
      </c>
      <c r="D78" s="100" t="s">
        <v>330</v>
      </c>
      <c r="E78" s="72" t="s">
        <v>563</v>
      </c>
      <c r="F78" s="99"/>
      <c r="G78" s="99"/>
      <c r="H78" s="99"/>
      <c r="I78" s="99"/>
      <c r="J78" s="99"/>
      <c r="K78" s="99" t="s">
        <v>332</v>
      </c>
      <c r="L78" s="99"/>
      <c r="M78" s="99" t="s">
        <v>331</v>
      </c>
      <c r="N78" s="99"/>
      <c r="O78" s="99" t="s">
        <v>332</v>
      </c>
      <c r="P78" s="99"/>
      <c r="Q78" s="166"/>
      <c r="R78" s="99" t="s">
        <v>107</v>
      </c>
      <c r="S78" s="99" t="s">
        <v>108</v>
      </c>
      <c r="T78" s="168"/>
      <c r="U78" s="99"/>
    </row>
    <row r="79" spans="1:21" s="103" customFormat="1" ht="43.95" customHeight="1" x14ac:dyDescent="0.3">
      <c r="A79" s="138" t="s">
        <v>214</v>
      </c>
      <c r="B79" s="99" t="s">
        <v>634</v>
      </c>
      <c r="C79" s="99" t="s">
        <v>47</v>
      </c>
      <c r="D79" s="100" t="s">
        <v>337</v>
      </c>
      <c r="E79" s="72" t="s">
        <v>564</v>
      </c>
      <c r="F79" s="99"/>
      <c r="G79" s="99"/>
      <c r="H79" s="99"/>
      <c r="I79" s="99"/>
      <c r="J79" s="99"/>
      <c r="K79" s="99" t="s">
        <v>336</v>
      </c>
      <c r="L79" s="99"/>
      <c r="M79" s="99" t="s">
        <v>335</v>
      </c>
      <c r="N79" s="99"/>
      <c r="O79" s="99" t="s">
        <v>336</v>
      </c>
      <c r="P79" s="99"/>
      <c r="Q79" s="16">
        <v>2485</v>
      </c>
      <c r="R79" s="99" t="s">
        <v>107</v>
      </c>
      <c r="S79" s="99" t="s">
        <v>108</v>
      </c>
      <c r="T79" s="112">
        <v>2485</v>
      </c>
      <c r="U79" s="99"/>
    </row>
    <row r="80" spans="1:21" s="103" customFormat="1" ht="43.95" customHeight="1" x14ac:dyDescent="0.3">
      <c r="A80" s="138" t="s">
        <v>215</v>
      </c>
      <c r="B80" s="99" t="s">
        <v>634</v>
      </c>
      <c r="C80" s="99" t="s">
        <v>47</v>
      </c>
      <c r="D80" s="100" t="s">
        <v>338</v>
      </c>
      <c r="E80" s="72" t="s">
        <v>565</v>
      </c>
      <c r="F80" s="99"/>
      <c r="G80" s="99"/>
      <c r="H80" s="99"/>
      <c r="I80" s="99"/>
      <c r="J80" s="99"/>
      <c r="K80" s="99" t="s">
        <v>340</v>
      </c>
      <c r="L80" s="99"/>
      <c r="M80" s="99" t="s">
        <v>339</v>
      </c>
      <c r="N80" s="99"/>
      <c r="O80" s="99" t="s">
        <v>340</v>
      </c>
      <c r="P80" s="99"/>
      <c r="Q80" s="16">
        <v>850</v>
      </c>
      <c r="R80" s="99" t="s">
        <v>341</v>
      </c>
      <c r="S80" s="99" t="s">
        <v>342</v>
      </c>
      <c r="T80" s="112">
        <v>850</v>
      </c>
      <c r="U80" s="99"/>
    </row>
    <row r="81" spans="1:21" s="103" customFormat="1" ht="43.95" customHeight="1" x14ac:dyDescent="0.3">
      <c r="A81" s="138" t="s">
        <v>216</v>
      </c>
      <c r="B81" s="99" t="s">
        <v>634</v>
      </c>
      <c r="C81" s="99" t="s">
        <v>47</v>
      </c>
      <c r="D81" s="100" t="s">
        <v>343</v>
      </c>
      <c r="E81" s="72" t="s">
        <v>566</v>
      </c>
      <c r="F81" s="99"/>
      <c r="G81" s="99"/>
      <c r="H81" s="99"/>
      <c r="I81" s="99"/>
      <c r="J81" s="99"/>
      <c r="K81" s="99" t="s">
        <v>345</v>
      </c>
      <c r="L81" s="99"/>
      <c r="M81" s="99" t="s">
        <v>344</v>
      </c>
      <c r="N81" s="99"/>
      <c r="O81" s="99" t="s">
        <v>345</v>
      </c>
      <c r="P81" s="99"/>
      <c r="Q81" s="16">
        <v>4839.46</v>
      </c>
      <c r="R81" s="99" t="s">
        <v>107</v>
      </c>
      <c r="S81" s="99" t="s">
        <v>348</v>
      </c>
      <c r="T81" s="112">
        <f>1341.99+1576.48+1450.4+470.59</f>
        <v>4839.4600000000009</v>
      </c>
      <c r="U81" s="99"/>
    </row>
    <row r="82" spans="1:21" s="103" customFormat="1" ht="43.95" customHeight="1" x14ac:dyDescent="0.3">
      <c r="A82" s="139" t="s">
        <v>217</v>
      </c>
      <c r="B82" s="99" t="s">
        <v>634</v>
      </c>
      <c r="C82" s="99" t="s">
        <v>47</v>
      </c>
      <c r="D82" s="100" t="s">
        <v>346</v>
      </c>
      <c r="E82" s="72" t="s">
        <v>567</v>
      </c>
      <c r="F82" s="99"/>
      <c r="G82" s="99"/>
      <c r="H82" s="99"/>
      <c r="I82" s="99"/>
      <c r="J82" s="99"/>
      <c r="K82" s="99" t="s">
        <v>350</v>
      </c>
      <c r="L82" s="99"/>
      <c r="M82" s="99" t="s">
        <v>349</v>
      </c>
      <c r="N82" s="99"/>
      <c r="O82" s="99" t="s">
        <v>350</v>
      </c>
      <c r="P82" s="99"/>
      <c r="Q82" s="16">
        <v>2942</v>
      </c>
      <c r="R82" s="99" t="s">
        <v>107</v>
      </c>
      <c r="S82" s="99" t="s">
        <v>108</v>
      </c>
      <c r="T82" s="112">
        <v>2942</v>
      </c>
      <c r="U82" s="99"/>
    </row>
    <row r="83" spans="1:21" s="103" customFormat="1" ht="43.95" customHeight="1" x14ac:dyDescent="0.3">
      <c r="A83" s="139" t="s">
        <v>218</v>
      </c>
      <c r="B83" s="99" t="s">
        <v>634</v>
      </c>
      <c r="C83" s="99" t="s">
        <v>47</v>
      </c>
      <c r="D83" s="100" t="s">
        <v>347</v>
      </c>
      <c r="E83" s="72" t="s">
        <v>568</v>
      </c>
      <c r="F83" s="99"/>
      <c r="G83" s="99"/>
      <c r="H83" s="99"/>
      <c r="I83" s="99"/>
      <c r="J83" s="99"/>
      <c r="K83" s="99" t="s">
        <v>352</v>
      </c>
      <c r="L83" s="99"/>
      <c r="M83" s="99" t="s">
        <v>351</v>
      </c>
      <c r="N83" s="99"/>
      <c r="O83" s="99" t="s">
        <v>352</v>
      </c>
      <c r="P83" s="99"/>
      <c r="Q83" s="16">
        <v>19814.66</v>
      </c>
      <c r="R83" s="99" t="s">
        <v>107</v>
      </c>
      <c r="S83" s="99" t="s">
        <v>108</v>
      </c>
      <c r="T83" s="112">
        <v>19814.66</v>
      </c>
      <c r="U83" s="99"/>
    </row>
    <row r="84" spans="1:21" s="103" customFormat="1" ht="43.95" customHeight="1" x14ac:dyDescent="0.3">
      <c r="A84" s="139" t="s">
        <v>219</v>
      </c>
      <c r="B84" s="99" t="s">
        <v>634</v>
      </c>
      <c r="C84" s="99" t="s">
        <v>47</v>
      </c>
      <c r="D84" s="100" t="s">
        <v>353</v>
      </c>
      <c r="E84" s="72" t="s">
        <v>569</v>
      </c>
      <c r="F84" s="99"/>
      <c r="G84" s="99"/>
      <c r="H84" s="99"/>
      <c r="I84" s="99"/>
      <c r="J84" s="99"/>
      <c r="K84" s="99" t="s">
        <v>352</v>
      </c>
      <c r="L84" s="99"/>
      <c r="M84" s="99" t="s">
        <v>351</v>
      </c>
      <c r="N84" s="99"/>
      <c r="O84" s="99" t="s">
        <v>352</v>
      </c>
      <c r="P84" s="99"/>
      <c r="Q84" s="16">
        <v>27086.82</v>
      </c>
      <c r="R84" s="99" t="s">
        <v>107</v>
      </c>
      <c r="S84" s="99" t="s">
        <v>108</v>
      </c>
      <c r="T84" s="112">
        <v>27086.82</v>
      </c>
      <c r="U84" s="99"/>
    </row>
    <row r="85" spans="1:21" s="103" customFormat="1" ht="43.95" customHeight="1" x14ac:dyDescent="0.3">
      <c r="A85" s="139" t="s">
        <v>220</v>
      </c>
      <c r="B85" s="99" t="s">
        <v>634</v>
      </c>
      <c r="C85" s="99" t="s">
        <v>47</v>
      </c>
      <c r="D85" s="100" t="s">
        <v>354</v>
      </c>
      <c r="E85" s="72" t="s">
        <v>570</v>
      </c>
      <c r="F85" s="99"/>
      <c r="G85" s="99"/>
      <c r="H85" s="99"/>
      <c r="I85" s="99"/>
      <c r="J85" s="99"/>
      <c r="K85" s="99" t="s">
        <v>352</v>
      </c>
      <c r="L85" s="99"/>
      <c r="M85" s="99" t="s">
        <v>351</v>
      </c>
      <c r="N85" s="99"/>
      <c r="O85" s="99" t="s">
        <v>352</v>
      </c>
      <c r="P85" s="99"/>
      <c r="Q85" s="16">
        <v>12179.62</v>
      </c>
      <c r="R85" s="99" t="s">
        <v>107</v>
      </c>
      <c r="S85" s="99" t="s">
        <v>108</v>
      </c>
      <c r="T85" s="112">
        <v>12179.62</v>
      </c>
      <c r="U85" s="99"/>
    </row>
    <row r="86" spans="1:21" s="103" customFormat="1" ht="43.95" customHeight="1" x14ac:dyDescent="0.3">
      <c r="A86" s="139" t="s">
        <v>221</v>
      </c>
      <c r="B86" s="99" t="s">
        <v>634</v>
      </c>
      <c r="C86" s="99" t="s">
        <v>47</v>
      </c>
      <c r="D86" s="100" t="s">
        <v>355</v>
      </c>
      <c r="E86" s="72" t="s">
        <v>571</v>
      </c>
      <c r="F86" s="99"/>
      <c r="G86" s="99"/>
      <c r="H86" s="99"/>
      <c r="I86" s="99"/>
      <c r="J86" s="99"/>
      <c r="K86" s="99" t="s">
        <v>357</v>
      </c>
      <c r="L86" s="99"/>
      <c r="M86" s="99" t="s">
        <v>356</v>
      </c>
      <c r="N86" s="99"/>
      <c r="O86" s="99" t="s">
        <v>357</v>
      </c>
      <c r="P86" s="99"/>
      <c r="Q86" s="16">
        <v>11440</v>
      </c>
      <c r="R86" s="99" t="s">
        <v>341</v>
      </c>
      <c r="S86" s="99" t="s">
        <v>358</v>
      </c>
      <c r="T86" s="112">
        <v>11440</v>
      </c>
      <c r="U86" s="99"/>
    </row>
    <row r="87" spans="1:21" s="103" customFormat="1" ht="43.95" customHeight="1" x14ac:dyDescent="0.3">
      <c r="A87" s="139" t="s">
        <v>222</v>
      </c>
      <c r="B87" s="99" t="s">
        <v>634</v>
      </c>
      <c r="C87" s="99" t="s">
        <v>47</v>
      </c>
      <c r="D87" s="100" t="s">
        <v>359</v>
      </c>
      <c r="E87" s="72" t="s">
        <v>572</v>
      </c>
      <c r="F87" s="99"/>
      <c r="G87" s="99"/>
      <c r="H87" s="99"/>
      <c r="I87" s="99"/>
      <c r="J87" s="99"/>
      <c r="K87" s="99" t="s">
        <v>363</v>
      </c>
      <c r="L87" s="99"/>
      <c r="M87" s="99" t="s">
        <v>360</v>
      </c>
      <c r="N87" s="99"/>
      <c r="O87" s="99" t="s">
        <v>363</v>
      </c>
      <c r="P87" s="99"/>
      <c r="Q87" s="165">
        <v>3245.52</v>
      </c>
      <c r="R87" s="99" t="s">
        <v>107</v>
      </c>
      <c r="S87" s="99" t="s">
        <v>108</v>
      </c>
      <c r="T87" s="167">
        <v>3245.52</v>
      </c>
      <c r="U87" s="99"/>
    </row>
    <row r="88" spans="1:21" s="103" customFormat="1" ht="43.95" customHeight="1" x14ac:dyDescent="0.3">
      <c r="A88" s="139"/>
      <c r="B88" s="99" t="s">
        <v>634</v>
      </c>
      <c r="C88" s="99" t="s">
        <v>47</v>
      </c>
      <c r="D88" s="100" t="s">
        <v>359</v>
      </c>
      <c r="E88" s="72" t="s">
        <v>573</v>
      </c>
      <c r="F88" s="99"/>
      <c r="G88" s="99"/>
      <c r="H88" s="99"/>
      <c r="I88" s="99"/>
      <c r="J88" s="99"/>
      <c r="K88" s="99" t="s">
        <v>362</v>
      </c>
      <c r="L88" s="99"/>
      <c r="M88" s="99" t="s">
        <v>361</v>
      </c>
      <c r="N88" s="99"/>
      <c r="O88" s="99" t="s">
        <v>362</v>
      </c>
      <c r="P88" s="99"/>
      <c r="Q88" s="166"/>
      <c r="R88" s="99" t="s">
        <v>107</v>
      </c>
      <c r="S88" s="99" t="s">
        <v>108</v>
      </c>
      <c r="T88" s="168"/>
      <c r="U88" s="99"/>
    </row>
    <row r="89" spans="1:21" s="103" customFormat="1" ht="43.95" customHeight="1" x14ac:dyDescent="0.3">
      <c r="A89" s="139" t="s">
        <v>223</v>
      </c>
      <c r="B89" s="99" t="s">
        <v>634</v>
      </c>
      <c r="C89" s="99" t="s">
        <v>47</v>
      </c>
      <c r="D89" s="100" t="s">
        <v>364</v>
      </c>
      <c r="E89" s="72" t="s">
        <v>574</v>
      </c>
      <c r="F89" s="99"/>
      <c r="G89" s="99"/>
      <c r="H89" s="99"/>
      <c r="I89" s="99"/>
      <c r="J89" s="99"/>
      <c r="K89" s="99" t="s">
        <v>366</v>
      </c>
      <c r="L89" s="99"/>
      <c r="M89" s="99" t="s">
        <v>365</v>
      </c>
      <c r="N89" s="99"/>
      <c r="O89" s="99" t="s">
        <v>366</v>
      </c>
      <c r="P89" s="99"/>
      <c r="Q89" s="16">
        <v>335</v>
      </c>
      <c r="R89" s="99" t="s">
        <v>342</v>
      </c>
      <c r="S89" s="99" t="s">
        <v>178</v>
      </c>
      <c r="T89" s="112">
        <v>335</v>
      </c>
      <c r="U89" s="99"/>
    </row>
    <row r="90" spans="1:21" s="103" customFormat="1" ht="43.95" customHeight="1" x14ac:dyDescent="0.3">
      <c r="A90" s="138" t="s">
        <v>224</v>
      </c>
      <c r="B90" s="99" t="s">
        <v>634</v>
      </c>
      <c r="C90" s="99" t="s">
        <v>47</v>
      </c>
      <c r="D90" s="100" t="s">
        <v>367</v>
      </c>
      <c r="E90" s="72" t="s">
        <v>575</v>
      </c>
      <c r="F90" s="99"/>
      <c r="G90" s="99"/>
      <c r="H90" s="99"/>
      <c r="I90" s="99"/>
      <c r="J90" s="99"/>
      <c r="K90" s="99" t="s">
        <v>369</v>
      </c>
      <c r="L90" s="99"/>
      <c r="M90" s="99" t="s">
        <v>368</v>
      </c>
      <c r="N90" s="99"/>
      <c r="O90" s="99" t="s">
        <v>369</v>
      </c>
      <c r="P90" s="99"/>
      <c r="Q90" s="16">
        <v>6657.04</v>
      </c>
      <c r="R90" s="99" t="s">
        <v>107</v>
      </c>
      <c r="S90" s="99" t="s">
        <v>108</v>
      </c>
      <c r="T90" s="112">
        <v>6657.04</v>
      </c>
      <c r="U90" s="99"/>
    </row>
    <row r="91" spans="1:21" s="103" customFormat="1" ht="43.95" customHeight="1" x14ac:dyDescent="0.3">
      <c r="A91" s="138" t="s">
        <v>225</v>
      </c>
      <c r="B91" s="99" t="s">
        <v>634</v>
      </c>
      <c r="C91" s="99" t="s">
        <v>47</v>
      </c>
      <c r="D91" s="100" t="s">
        <v>370</v>
      </c>
      <c r="E91" s="72" t="s">
        <v>576</v>
      </c>
      <c r="F91" s="99"/>
      <c r="G91" s="99"/>
      <c r="H91" s="99"/>
      <c r="I91" s="99"/>
      <c r="J91" s="99"/>
      <c r="K91" s="99" t="s">
        <v>372</v>
      </c>
      <c r="L91" s="99"/>
      <c r="M91" s="99" t="s">
        <v>373</v>
      </c>
      <c r="N91" s="99"/>
      <c r="O91" s="99" t="s">
        <v>372</v>
      </c>
      <c r="P91" s="99"/>
      <c r="Q91" s="16">
        <v>3657.72</v>
      </c>
      <c r="R91" s="99" t="s">
        <v>107</v>
      </c>
      <c r="S91" s="99" t="s">
        <v>108</v>
      </c>
      <c r="T91" s="112">
        <v>3657.72</v>
      </c>
      <c r="U91" s="99"/>
    </row>
    <row r="92" spans="1:21" s="103" customFormat="1" ht="43.95" customHeight="1" x14ac:dyDescent="0.3">
      <c r="A92" s="139" t="s">
        <v>226</v>
      </c>
      <c r="B92" s="99" t="s">
        <v>634</v>
      </c>
      <c r="C92" s="99" t="s">
        <v>47</v>
      </c>
      <c r="D92" s="100" t="s">
        <v>371</v>
      </c>
      <c r="E92" s="72" t="s">
        <v>577</v>
      </c>
      <c r="F92" s="99"/>
      <c r="G92" s="99"/>
      <c r="H92" s="99"/>
      <c r="I92" s="99"/>
      <c r="J92" s="99"/>
      <c r="K92" s="99" t="s">
        <v>375</v>
      </c>
      <c r="L92" s="99"/>
      <c r="M92" s="99" t="s">
        <v>374</v>
      </c>
      <c r="N92" s="99"/>
      <c r="O92" s="99" t="s">
        <v>375</v>
      </c>
      <c r="P92" s="99"/>
      <c r="Q92" s="16">
        <v>5500</v>
      </c>
      <c r="R92" s="99" t="s">
        <v>377</v>
      </c>
      <c r="S92" s="99" t="s">
        <v>376</v>
      </c>
      <c r="T92" s="112">
        <v>5500</v>
      </c>
      <c r="U92" s="99"/>
    </row>
    <row r="93" spans="1:21" s="103" customFormat="1" ht="43.95" customHeight="1" x14ac:dyDescent="0.3">
      <c r="A93" s="139" t="s">
        <v>227</v>
      </c>
      <c r="B93" s="99" t="s">
        <v>634</v>
      </c>
      <c r="C93" s="99" t="s">
        <v>47</v>
      </c>
      <c r="D93" s="100" t="s">
        <v>387</v>
      </c>
      <c r="E93" s="72" t="s">
        <v>578</v>
      </c>
      <c r="F93" s="99"/>
      <c r="G93" s="99"/>
      <c r="H93" s="99"/>
      <c r="I93" s="99"/>
      <c r="J93" s="99"/>
      <c r="K93" s="99" t="s">
        <v>62</v>
      </c>
      <c r="L93" s="99"/>
      <c r="M93" s="99" t="s">
        <v>295</v>
      </c>
      <c r="N93" s="99"/>
      <c r="O93" s="99" t="s">
        <v>62</v>
      </c>
      <c r="P93" s="99"/>
      <c r="Q93" s="16">
        <v>5000</v>
      </c>
      <c r="R93" s="99" t="s">
        <v>107</v>
      </c>
      <c r="S93" s="99" t="s">
        <v>388</v>
      </c>
      <c r="T93" s="112">
        <v>5000</v>
      </c>
      <c r="U93" s="99"/>
    </row>
    <row r="94" spans="1:21" s="103" customFormat="1" ht="43.95" customHeight="1" x14ac:dyDescent="0.3">
      <c r="A94" s="139" t="s">
        <v>228</v>
      </c>
      <c r="B94" s="99" t="s">
        <v>634</v>
      </c>
      <c r="C94" s="99" t="s">
        <v>47</v>
      </c>
      <c r="D94" s="100" t="s">
        <v>378</v>
      </c>
      <c r="E94" s="72" t="s">
        <v>579</v>
      </c>
      <c r="F94" s="99"/>
      <c r="G94" s="99"/>
      <c r="H94" s="99"/>
      <c r="I94" s="99"/>
      <c r="J94" s="99"/>
      <c r="K94" s="99" t="s">
        <v>390</v>
      </c>
      <c r="L94" s="99"/>
      <c r="M94" s="99" t="s">
        <v>389</v>
      </c>
      <c r="N94" s="99"/>
      <c r="O94" s="99" t="s">
        <v>390</v>
      </c>
      <c r="P94" s="99"/>
      <c r="Q94" s="16">
        <v>5000</v>
      </c>
      <c r="R94" s="99" t="s">
        <v>107</v>
      </c>
      <c r="S94" s="99" t="s">
        <v>388</v>
      </c>
      <c r="T94" s="112">
        <v>5000</v>
      </c>
      <c r="U94" s="99"/>
    </row>
    <row r="95" spans="1:21" s="103" customFormat="1" ht="43.95" customHeight="1" x14ac:dyDescent="0.3">
      <c r="A95" s="139" t="s">
        <v>230</v>
      </c>
      <c r="B95" s="99" t="s">
        <v>634</v>
      </c>
      <c r="C95" s="99" t="s">
        <v>47</v>
      </c>
      <c r="D95" s="100" t="s">
        <v>325</v>
      </c>
      <c r="E95" s="72" t="s">
        <v>580</v>
      </c>
      <c r="F95" s="99"/>
      <c r="G95" s="99"/>
      <c r="H95" s="99"/>
      <c r="I95" s="99"/>
      <c r="J95" s="99"/>
      <c r="K95" s="99" t="s">
        <v>392</v>
      </c>
      <c r="L95" s="99"/>
      <c r="M95" s="99" t="s">
        <v>391</v>
      </c>
      <c r="N95" s="99"/>
      <c r="O95" s="99" t="s">
        <v>392</v>
      </c>
      <c r="P95" s="99"/>
      <c r="Q95" s="16">
        <v>1220.6199999999999</v>
      </c>
      <c r="R95" s="99" t="s">
        <v>107</v>
      </c>
      <c r="S95" s="99" t="s">
        <v>108</v>
      </c>
      <c r="T95" s="112">
        <v>1220.6199999999999</v>
      </c>
      <c r="U95" s="99"/>
    </row>
    <row r="96" spans="1:21" s="103" customFormat="1" ht="43.95" customHeight="1" x14ac:dyDescent="0.3">
      <c r="A96" s="139" t="s">
        <v>231</v>
      </c>
      <c r="B96" s="99" t="s">
        <v>634</v>
      </c>
      <c r="C96" s="99" t="s">
        <v>47</v>
      </c>
      <c r="D96" s="100" t="s">
        <v>379</v>
      </c>
      <c r="E96" s="72" t="s">
        <v>581</v>
      </c>
      <c r="F96" s="99"/>
      <c r="G96" s="99"/>
      <c r="H96" s="99"/>
      <c r="I96" s="99"/>
      <c r="J96" s="99"/>
      <c r="K96" s="99" t="s">
        <v>394</v>
      </c>
      <c r="L96" s="99"/>
      <c r="M96" s="99" t="s">
        <v>393</v>
      </c>
      <c r="N96" s="99"/>
      <c r="O96" s="99" t="s">
        <v>394</v>
      </c>
      <c r="P96" s="99"/>
      <c r="Q96" s="16">
        <v>1249.22</v>
      </c>
      <c r="R96" s="99" t="s">
        <v>107</v>
      </c>
      <c r="S96" s="99" t="s">
        <v>108</v>
      </c>
      <c r="T96" s="112">
        <v>1249.22</v>
      </c>
      <c r="U96" s="99"/>
    </row>
    <row r="97" spans="1:21" s="103" customFormat="1" ht="43.95" customHeight="1" x14ac:dyDescent="0.3">
      <c r="A97" s="139" t="s">
        <v>232</v>
      </c>
      <c r="B97" s="99" t="s">
        <v>634</v>
      </c>
      <c r="C97" s="99" t="s">
        <v>47</v>
      </c>
      <c r="D97" s="100" t="s">
        <v>380</v>
      </c>
      <c r="E97" s="72" t="s">
        <v>582</v>
      </c>
      <c r="F97" s="99"/>
      <c r="G97" s="99"/>
      <c r="H97" s="99"/>
      <c r="I97" s="99"/>
      <c r="J97" s="99"/>
      <c r="K97" s="99" t="s">
        <v>396</v>
      </c>
      <c r="L97" s="99"/>
      <c r="M97" s="99" t="s">
        <v>395</v>
      </c>
      <c r="N97" s="99"/>
      <c r="O97" s="99" t="s">
        <v>396</v>
      </c>
      <c r="P97" s="99"/>
      <c r="Q97" s="16">
        <v>4685</v>
      </c>
      <c r="R97" s="99" t="s">
        <v>107</v>
      </c>
      <c r="S97" s="99" t="s">
        <v>108</v>
      </c>
      <c r="T97" s="112">
        <v>4685</v>
      </c>
      <c r="U97" s="99"/>
    </row>
    <row r="98" spans="1:21" s="103" customFormat="1" ht="43.95" customHeight="1" x14ac:dyDescent="0.3">
      <c r="A98" s="140" t="s">
        <v>233</v>
      </c>
      <c r="B98" s="99" t="s">
        <v>634</v>
      </c>
      <c r="C98" s="99" t="s">
        <v>47</v>
      </c>
      <c r="D98" s="100" t="s">
        <v>381</v>
      </c>
      <c r="E98" s="72" t="s">
        <v>583</v>
      </c>
      <c r="F98" s="99"/>
      <c r="G98" s="99"/>
      <c r="H98" s="99"/>
      <c r="I98" s="99"/>
      <c r="J98" s="99"/>
      <c r="K98" s="99" t="s">
        <v>398</v>
      </c>
      <c r="L98" s="99"/>
      <c r="M98" s="99" t="s">
        <v>397</v>
      </c>
      <c r="N98" s="99"/>
      <c r="O98" s="99" t="s">
        <v>398</v>
      </c>
      <c r="P98" s="99"/>
      <c r="Q98" s="16">
        <v>9690</v>
      </c>
      <c r="R98" s="99" t="s">
        <v>377</v>
      </c>
      <c r="S98" s="99" t="s">
        <v>399</v>
      </c>
      <c r="T98" s="112">
        <v>9690</v>
      </c>
      <c r="U98" s="99"/>
    </row>
    <row r="99" spans="1:21" s="103" customFormat="1" ht="43.95" customHeight="1" x14ac:dyDescent="0.3">
      <c r="A99" s="139" t="s">
        <v>234</v>
      </c>
      <c r="B99" s="99" t="s">
        <v>634</v>
      </c>
      <c r="C99" s="99" t="s">
        <v>47</v>
      </c>
      <c r="D99" s="100" t="s">
        <v>382</v>
      </c>
      <c r="E99" s="72" t="s">
        <v>584</v>
      </c>
      <c r="F99" s="99"/>
      <c r="G99" s="99"/>
      <c r="H99" s="99"/>
      <c r="I99" s="99"/>
      <c r="J99" s="99"/>
      <c r="K99" s="99" t="s">
        <v>402</v>
      </c>
      <c r="L99" s="99"/>
      <c r="M99" s="99" t="s">
        <v>401</v>
      </c>
      <c r="N99" s="99"/>
      <c r="O99" s="99" t="s">
        <v>402</v>
      </c>
      <c r="P99" s="99"/>
      <c r="Q99" s="16">
        <v>21083.1</v>
      </c>
      <c r="R99" s="99" t="s">
        <v>400</v>
      </c>
      <c r="S99" s="99" t="s">
        <v>403</v>
      </c>
      <c r="T99" s="112">
        <f>17391+3692.1</f>
        <v>21083.1</v>
      </c>
      <c r="U99" s="99"/>
    </row>
    <row r="100" spans="1:21" s="103" customFormat="1" ht="43.95" customHeight="1" x14ac:dyDescent="0.3">
      <c r="A100" s="139" t="s">
        <v>235</v>
      </c>
      <c r="B100" s="99" t="s">
        <v>634</v>
      </c>
      <c r="C100" s="99" t="s">
        <v>47</v>
      </c>
      <c r="D100" s="100" t="s">
        <v>404</v>
      </c>
      <c r="E100" s="72" t="s">
        <v>585</v>
      </c>
      <c r="F100" s="99"/>
      <c r="G100" s="99"/>
      <c r="H100" s="99"/>
      <c r="I100" s="99"/>
      <c r="J100" s="99"/>
      <c r="K100" s="99" t="s">
        <v>406</v>
      </c>
      <c r="L100" s="99"/>
      <c r="M100" s="99" t="s">
        <v>405</v>
      </c>
      <c r="N100" s="99"/>
      <c r="O100" s="99" t="s">
        <v>406</v>
      </c>
      <c r="P100" s="99"/>
      <c r="Q100" s="16">
        <v>6036.5</v>
      </c>
      <c r="R100" s="99" t="s">
        <v>377</v>
      </c>
      <c r="S100" s="99" t="s">
        <v>111</v>
      </c>
      <c r="T100" s="112">
        <v>6036.5</v>
      </c>
      <c r="U100" s="99"/>
    </row>
    <row r="101" spans="1:21" s="103" customFormat="1" ht="43.95" customHeight="1" x14ac:dyDescent="0.3">
      <c r="A101" s="141" t="s">
        <v>236</v>
      </c>
      <c r="B101" s="99" t="s">
        <v>634</v>
      </c>
      <c r="C101" s="99" t="s">
        <v>47</v>
      </c>
      <c r="D101" s="100" t="s">
        <v>383</v>
      </c>
      <c r="E101" s="72" t="s">
        <v>586</v>
      </c>
      <c r="F101" s="99"/>
      <c r="G101" s="99"/>
      <c r="H101" s="99"/>
      <c r="I101" s="99"/>
      <c r="J101" s="99"/>
      <c r="K101" s="99" t="s">
        <v>407</v>
      </c>
      <c r="L101" s="99"/>
      <c r="M101" s="99" t="s">
        <v>408</v>
      </c>
      <c r="N101" s="99"/>
      <c r="O101" s="99" t="s">
        <v>407</v>
      </c>
      <c r="P101" s="99"/>
      <c r="Q101" s="16">
        <v>9064.3799999999992</v>
      </c>
      <c r="R101" s="99" t="s">
        <v>409</v>
      </c>
      <c r="S101" s="99" t="s">
        <v>410</v>
      </c>
      <c r="T101" s="112">
        <v>9064.3799999999992</v>
      </c>
      <c r="U101" s="99"/>
    </row>
    <row r="102" spans="1:21" s="103" customFormat="1" ht="43.95" customHeight="1" x14ac:dyDescent="0.3">
      <c r="A102" s="138" t="s">
        <v>237</v>
      </c>
      <c r="B102" s="99" t="s">
        <v>634</v>
      </c>
      <c r="C102" s="99" t="s">
        <v>47</v>
      </c>
      <c r="D102" s="100" t="s">
        <v>384</v>
      </c>
      <c r="E102" s="72" t="s">
        <v>587</v>
      </c>
      <c r="F102" s="99"/>
      <c r="G102" s="99"/>
      <c r="H102" s="99"/>
      <c r="I102" s="99"/>
      <c r="J102" s="99"/>
      <c r="K102" s="99" t="s">
        <v>529</v>
      </c>
      <c r="L102" s="99"/>
      <c r="M102" s="99" t="s">
        <v>530</v>
      </c>
      <c r="N102" s="99"/>
      <c r="O102" s="99" t="s">
        <v>529</v>
      </c>
      <c r="P102" s="99"/>
      <c r="Q102" s="16">
        <v>11611.6</v>
      </c>
      <c r="R102" s="99"/>
      <c r="S102" s="99"/>
      <c r="T102" s="112"/>
      <c r="U102" s="99"/>
    </row>
    <row r="103" spans="1:21" s="103" customFormat="1" ht="43.95" customHeight="1" x14ac:dyDescent="0.3">
      <c r="A103" s="138" t="s">
        <v>238</v>
      </c>
      <c r="B103" s="99" t="s">
        <v>634</v>
      </c>
      <c r="C103" s="99" t="s">
        <v>47</v>
      </c>
      <c r="D103" s="100" t="s">
        <v>385</v>
      </c>
      <c r="E103" s="72" t="s">
        <v>588</v>
      </c>
      <c r="F103" s="99"/>
      <c r="G103" s="99"/>
      <c r="H103" s="99"/>
      <c r="I103" s="99"/>
      <c r="J103" s="99"/>
      <c r="K103" s="99" t="s">
        <v>412</v>
      </c>
      <c r="L103" s="99"/>
      <c r="M103" s="99" t="s">
        <v>411</v>
      </c>
      <c r="N103" s="99"/>
      <c r="O103" s="99" t="s">
        <v>412</v>
      </c>
      <c r="P103" s="99"/>
      <c r="Q103" s="16">
        <v>1150</v>
      </c>
      <c r="R103" s="99" t="s">
        <v>413</v>
      </c>
      <c r="S103" s="99" t="s">
        <v>413</v>
      </c>
      <c r="T103" s="112">
        <v>1150</v>
      </c>
      <c r="U103" s="99"/>
    </row>
    <row r="104" spans="1:21" s="103" customFormat="1" ht="43.95" customHeight="1" x14ac:dyDescent="0.3">
      <c r="A104" s="138" t="s">
        <v>239</v>
      </c>
      <c r="B104" s="99" t="s">
        <v>634</v>
      </c>
      <c r="C104" s="99" t="s">
        <v>47</v>
      </c>
      <c r="D104" s="100" t="s">
        <v>386</v>
      </c>
      <c r="E104" s="72" t="s">
        <v>589</v>
      </c>
      <c r="F104" s="99"/>
      <c r="G104" s="99"/>
      <c r="H104" s="99"/>
      <c r="I104" s="99"/>
      <c r="J104" s="99"/>
      <c r="K104" s="99" t="s">
        <v>406</v>
      </c>
      <c r="L104" s="99"/>
      <c r="M104" s="99" t="s">
        <v>405</v>
      </c>
      <c r="N104" s="99"/>
      <c r="O104" s="99" t="s">
        <v>406</v>
      </c>
      <c r="P104" s="99"/>
      <c r="Q104" s="16">
        <f>15105+310</f>
        <v>15415</v>
      </c>
      <c r="R104" s="99" t="s">
        <v>414</v>
      </c>
      <c r="S104" s="99" t="s">
        <v>415</v>
      </c>
      <c r="T104" s="112">
        <v>15415</v>
      </c>
      <c r="U104" s="99"/>
    </row>
    <row r="105" spans="1:21" s="103" customFormat="1" ht="43.95" customHeight="1" x14ac:dyDescent="0.3">
      <c r="A105" s="138" t="s">
        <v>240</v>
      </c>
      <c r="B105" s="99" t="s">
        <v>634</v>
      </c>
      <c r="C105" s="99" t="s">
        <v>47</v>
      </c>
      <c r="D105" s="100" t="s">
        <v>420</v>
      </c>
      <c r="E105" s="72" t="s">
        <v>590</v>
      </c>
      <c r="F105" s="99"/>
      <c r="G105" s="99"/>
      <c r="H105" s="99"/>
      <c r="I105" s="99"/>
      <c r="J105" s="99"/>
      <c r="K105" s="99" t="s">
        <v>417</v>
      </c>
      <c r="L105" s="99"/>
      <c r="M105" s="99" t="s">
        <v>416</v>
      </c>
      <c r="N105" s="99"/>
      <c r="O105" s="99" t="s">
        <v>417</v>
      </c>
      <c r="P105" s="99"/>
      <c r="Q105" s="16">
        <v>31034.2</v>
      </c>
      <c r="R105" s="99" t="s">
        <v>418</v>
      </c>
      <c r="S105" s="99" t="s">
        <v>348</v>
      </c>
      <c r="T105" s="112">
        <v>31034.2</v>
      </c>
      <c r="U105" s="99"/>
    </row>
    <row r="106" spans="1:21" s="103" customFormat="1" ht="43.95" customHeight="1" x14ac:dyDescent="0.3">
      <c r="A106" s="138" t="s">
        <v>241</v>
      </c>
      <c r="B106" s="99" t="s">
        <v>634</v>
      </c>
      <c r="C106" s="99" t="s">
        <v>47</v>
      </c>
      <c r="D106" s="100" t="s">
        <v>421</v>
      </c>
      <c r="E106" s="72" t="s">
        <v>591</v>
      </c>
      <c r="F106" s="99"/>
      <c r="G106" s="99"/>
      <c r="H106" s="99"/>
      <c r="I106" s="99"/>
      <c r="J106" s="99"/>
      <c r="K106" s="99" t="s">
        <v>417</v>
      </c>
      <c r="L106" s="99"/>
      <c r="M106" s="99" t="s">
        <v>416</v>
      </c>
      <c r="N106" s="99"/>
      <c r="O106" s="99" t="s">
        <v>417</v>
      </c>
      <c r="P106" s="99"/>
      <c r="Q106" s="16">
        <v>38102.33</v>
      </c>
      <c r="R106" s="99" t="s">
        <v>377</v>
      </c>
      <c r="S106" s="99" t="s">
        <v>419</v>
      </c>
      <c r="T106" s="112">
        <v>38102.33</v>
      </c>
      <c r="U106" s="99"/>
    </row>
    <row r="107" spans="1:21" s="103" customFormat="1" ht="43.95" customHeight="1" x14ac:dyDescent="0.3">
      <c r="A107" s="138" t="s">
        <v>242</v>
      </c>
      <c r="B107" s="99" t="s">
        <v>634</v>
      </c>
      <c r="C107" s="99" t="s">
        <v>47</v>
      </c>
      <c r="D107" s="100" t="s">
        <v>422</v>
      </c>
      <c r="E107" s="72" t="s">
        <v>592</v>
      </c>
      <c r="F107" s="99"/>
      <c r="G107" s="99"/>
      <c r="H107" s="99"/>
      <c r="I107" s="99"/>
      <c r="J107" s="99"/>
      <c r="K107" s="99" t="s">
        <v>424</v>
      </c>
      <c r="L107" s="99"/>
      <c r="M107" s="99" t="s">
        <v>423</v>
      </c>
      <c r="N107" s="99"/>
      <c r="O107" s="99" t="s">
        <v>424</v>
      </c>
      <c r="P107" s="99"/>
      <c r="Q107" s="16">
        <v>2701.38</v>
      </c>
      <c r="R107" s="99" t="s">
        <v>414</v>
      </c>
      <c r="S107" s="99" t="s">
        <v>108</v>
      </c>
      <c r="T107" s="112">
        <v>2701.38</v>
      </c>
      <c r="U107" s="99"/>
    </row>
    <row r="108" spans="1:21" s="103" customFormat="1" ht="43.95" customHeight="1" x14ac:dyDescent="0.3">
      <c r="A108" s="138" t="s">
        <v>243</v>
      </c>
      <c r="B108" s="99" t="s">
        <v>634</v>
      </c>
      <c r="C108" s="99" t="s">
        <v>47</v>
      </c>
      <c r="D108" s="100" t="s">
        <v>425</v>
      </c>
      <c r="E108" s="72" t="s">
        <v>593</v>
      </c>
      <c r="F108" s="99"/>
      <c r="G108" s="99"/>
      <c r="H108" s="99"/>
      <c r="I108" s="99"/>
      <c r="J108" s="99"/>
      <c r="K108" s="99" t="s">
        <v>427</v>
      </c>
      <c r="L108" s="99"/>
      <c r="M108" s="99" t="s">
        <v>426</v>
      </c>
      <c r="N108" s="99"/>
      <c r="O108" s="99" t="s">
        <v>427</v>
      </c>
      <c r="P108" s="99"/>
      <c r="Q108" s="16">
        <v>15340</v>
      </c>
      <c r="R108" s="99" t="s">
        <v>428</v>
      </c>
      <c r="S108" s="99"/>
      <c r="T108" s="112">
        <v>15340</v>
      </c>
      <c r="U108" s="99"/>
    </row>
    <row r="109" spans="1:21" s="103" customFormat="1" ht="43.95" customHeight="1" x14ac:dyDescent="0.3">
      <c r="A109" s="138" t="s">
        <v>244</v>
      </c>
      <c r="B109" s="99" t="s">
        <v>634</v>
      </c>
      <c r="C109" s="99" t="s">
        <v>47</v>
      </c>
      <c r="D109" s="100" t="s">
        <v>429</v>
      </c>
      <c r="E109" s="72" t="s">
        <v>594</v>
      </c>
      <c r="F109" s="99"/>
      <c r="G109" s="99"/>
      <c r="H109" s="99"/>
      <c r="I109" s="99"/>
      <c r="J109" s="99"/>
      <c r="K109" s="99" t="s">
        <v>132</v>
      </c>
      <c r="L109" s="99"/>
      <c r="M109" s="99" t="s">
        <v>129</v>
      </c>
      <c r="N109" s="99"/>
      <c r="O109" s="99" t="s">
        <v>132</v>
      </c>
      <c r="P109" s="99"/>
      <c r="Q109" s="16">
        <v>16000</v>
      </c>
      <c r="R109" s="99" t="s">
        <v>428</v>
      </c>
      <c r="S109" s="99" t="s">
        <v>348</v>
      </c>
      <c r="T109" s="112">
        <v>16000</v>
      </c>
      <c r="U109" s="99"/>
    </row>
    <row r="110" spans="1:21" s="103" customFormat="1" ht="43.95" customHeight="1" x14ac:dyDescent="0.3">
      <c r="A110" s="141" t="s">
        <v>245</v>
      </c>
      <c r="B110" s="99" t="s">
        <v>634</v>
      </c>
      <c r="C110" s="99" t="s">
        <v>47</v>
      </c>
      <c r="D110" s="100" t="s">
        <v>430</v>
      </c>
      <c r="E110" s="72" t="s">
        <v>595</v>
      </c>
      <c r="F110" s="99"/>
      <c r="G110" s="99"/>
      <c r="H110" s="99"/>
      <c r="I110" s="99"/>
      <c r="J110" s="99"/>
      <c r="K110" s="99" t="s">
        <v>433</v>
      </c>
      <c r="L110" s="99"/>
      <c r="M110" s="99" t="s">
        <v>432</v>
      </c>
      <c r="N110" s="99"/>
      <c r="O110" s="99" t="s">
        <v>433</v>
      </c>
      <c r="P110" s="99"/>
      <c r="Q110" s="16">
        <v>805</v>
      </c>
      <c r="R110" s="99" t="s">
        <v>434</v>
      </c>
      <c r="S110" s="99" t="s">
        <v>434</v>
      </c>
      <c r="T110" s="112">
        <v>805</v>
      </c>
      <c r="U110" s="99"/>
    </row>
    <row r="111" spans="1:21" s="103" customFormat="1" ht="43.95" customHeight="1" x14ac:dyDescent="0.3">
      <c r="A111" s="142" t="s">
        <v>500</v>
      </c>
      <c r="B111" s="99" t="s">
        <v>634</v>
      </c>
      <c r="C111" s="99" t="s">
        <v>47</v>
      </c>
      <c r="D111" s="100" t="s">
        <v>501</v>
      </c>
      <c r="E111" s="72" t="s">
        <v>596</v>
      </c>
      <c r="F111" s="99"/>
      <c r="G111" s="99"/>
      <c r="H111" s="99"/>
      <c r="I111" s="99"/>
      <c r="J111" s="99"/>
      <c r="K111" s="99" t="s">
        <v>133</v>
      </c>
      <c r="L111" s="99"/>
      <c r="M111" s="99" t="s">
        <v>502</v>
      </c>
      <c r="N111" s="99"/>
      <c r="O111" s="99" t="s">
        <v>133</v>
      </c>
      <c r="P111" s="99"/>
      <c r="Q111" s="16">
        <v>36297.86</v>
      </c>
      <c r="R111" s="99" t="s">
        <v>503</v>
      </c>
      <c r="S111" s="99" t="s">
        <v>403</v>
      </c>
      <c r="T111" s="112">
        <v>36297.86</v>
      </c>
      <c r="U111" s="99"/>
    </row>
    <row r="112" spans="1:21" s="103" customFormat="1" ht="43.95" customHeight="1" x14ac:dyDescent="0.3">
      <c r="A112" s="141" t="s">
        <v>246</v>
      </c>
      <c r="B112" s="99" t="s">
        <v>634</v>
      </c>
      <c r="C112" s="99" t="s">
        <v>47</v>
      </c>
      <c r="D112" s="100" t="s">
        <v>431</v>
      </c>
      <c r="E112" s="72" t="s">
        <v>597</v>
      </c>
      <c r="F112" s="99"/>
      <c r="G112" s="99"/>
      <c r="H112" s="99"/>
      <c r="I112" s="99"/>
      <c r="J112" s="99"/>
      <c r="K112" s="99" t="s">
        <v>436</v>
      </c>
      <c r="L112" s="99"/>
      <c r="M112" s="99" t="s">
        <v>435</v>
      </c>
      <c r="N112" s="99"/>
      <c r="O112" s="99" t="s">
        <v>436</v>
      </c>
      <c r="P112" s="99"/>
      <c r="Q112" s="16">
        <v>150.63999999999999</v>
      </c>
      <c r="R112" s="99" t="s">
        <v>434</v>
      </c>
      <c r="S112" s="99" t="s">
        <v>434</v>
      </c>
      <c r="T112" s="112">
        <v>150.63999999999999</v>
      </c>
      <c r="U112" s="99"/>
    </row>
    <row r="113" spans="1:21" s="103" customFormat="1" ht="43.95" customHeight="1" x14ac:dyDescent="0.3">
      <c r="A113" s="142" t="s">
        <v>247</v>
      </c>
      <c r="B113" s="99" t="s">
        <v>634</v>
      </c>
      <c r="C113" s="99" t="s">
        <v>47</v>
      </c>
      <c r="D113" s="100" t="s">
        <v>382</v>
      </c>
      <c r="E113" s="72" t="s">
        <v>598</v>
      </c>
      <c r="F113" s="99"/>
      <c r="G113" s="99"/>
      <c r="H113" s="99"/>
      <c r="I113" s="99"/>
      <c r="J113" s="99"/>
      <c r="K113" s="99" t="s">
        <v>402</v>
      </c>
      <c r="L113" s="99"/>
      <c r="M113" s="99" t="s">
        <v>401</v>
      </c>
      <c r="N113" s="99"/>
      <c r="O113" s="99" t="s">
        <v>402</v>
      </c>
      <c r="P113" s="99"/>
      <c r="Q113" s="16">
        <v>3692.1</v>
      </c>
      <c r="R113" s="99" t="s">
        <v>437</v>
      </c>
      <c r="S113" s="99"/>
      <c r="T113" s="112">
        <v>3692.1</v>
      </c>
      <c r="U113" s="99"/>
    </row>
    <row r="114" spans="1:21" s="103" customFormat="1" ht="43.95" customHeight="1" x14ac:dyDescent="0.3">
      <c r="A114" s="141" t="s">
        <v>248</v>
      </c>
      <c r="B114" s="99" t="s">
        <v>634</v>
      </c>
      <c r="C114" s="99" t="s">
        <v>47</v>
      </c>
      <c r="D114" s="100" t="s">
        <v>511</v>
      </c>
      <c r="E114" s="72" t="s">
        <v>599</v>
      </c>
      <c r="F114" s="99"/>
      <c r="G114" s="99"/>
      <c r="H114" s="99"/>
      <c r="I114" s="99"/>
      <c r="J114" s="99"/>
      <c r="K114" s="99" t="s">
        <v>173</v>
      </c>
      <c r="L114" s="99"/>
      <c r="M114" s="99" t="s">
        <v>440</v>
      </c>
      <c r="N114" s="99"/>
      <c r="O114" s="99" t="s">
        <v>173</v>
      </c>
      <c r="P114" s="99"/>
      <c r="Q114" s="16">
        <v>1704.4</v>
      </c>
      <c r="R114" s="99" t="s">
        <v>439</v>
      </c>
      <c r="S114" s="99" t="s">
        <v>403</v>
      </c>
      <c r="T114" s="112">
        <v>1704.4</v>
      </c>
      <c r="U114" s="99"/>
    </row>
    <row r="115" spans="1:21" s="103" customFormat="1" ht="43.95" customHeight="1" x14ac:dyDescent="0.3">
      <c r="A115" s="142" t="s">
        <v>441</v>
      </c>
      <c r="B115" s="99" t="s">
        <v>634</v>
      </c>
      <c r="C115" s="99" t="s">
        <v>47</v>
      </c>
      <c r="D115" s="100" t="s">
        <v>442</v>
      </c>
      <c r="E115" s="72" t="s">
        <v>600</v>
      </c>
      <c r="F115" s="99"/>
      <c r="G115" s="99"/>
      <c r="H115" s="99"/>
      <c r="I115" s="99"/>
      <c r="J115" s="99"/>
      <c r="K115" s="99" t="s">
        <v>173</v>
      </c>
      <c r="L115" s="99"/>
      <c r="M115" s="99" t="s">
        <v>440</v>
      </c>
      <c r="N115" s="99"/>
      <c r="O115" s="99" t="s">
        <v>173</v>
      </c>
      <c r="P115" s="99"/>
      <c r="Q115" s="16">
        <v>180.13</v>
      </c>
      <c r="R115" s="99" t="s">
        <v>443</v>
      </c>
      <c r="S115" s="99" t="s">
        <v>403</v>
      </c>
      <c r="T115" s="112">
        <v>180.13</v>
      </c>
      <c r="U115" s="99"/>
    </row>
    <row r="116" spans="1:21" s="103" customFormat="1" ht="43.95" customHeight="1" x14ac:dyDescent="0.3">
      <c r="A116" s="141" t="s">
        <v>249</v>
      </c>
      <c r="B116" s="99" t="s">
        <v>634</v>
      </c>
      <c r="C116" s="99" t="s">
        <v>47</v>
      </c>
      <c r="D116" s="100" t="s">
        <v>438</v>
      </c>
      <c r="E116" s="72" t="s">
        <v>601</v>
      </c>
      <c r="F116" s="99"/>
      <c r="G116" s="99"/>
      <c r="H116" s="99"/>
      <c r="I116" s="99"/>
      <c r="J116" s="99"/>
      <c r="K116" s="99" t="s">
        <v>406</v>
      </c>
      <c r="L116" s="99"/>
      <c r="M116" s="99" t="s">
        <v>405</v>
      </c>
      <c r="N116" s="99"/>
      <c r="O116" s="99" t="s">
        <v>406</v>
      </c>
      <c r="P116" s="99"/>
      <c r="Q116" s="16">
        <v>14322</v>
      </c>
      <c r="R116" s="99" t="s">
        <v>444</v>
      </c>
      <c r="S116" s="99" t="s">
        <v>403</v>
      </c>
      <c r="T116" s="112">
        <f>12472+1850</f>
        <v>14322</v>
      </c>
      <c r="U116" s="99"/>
    </row>
    <row r="117" spans="1:21" s="103" customFormat="1" ht="43.95" customHeight="1" x14ac:dyDescent="0.3">
      <c r="A117" s="139" t="s">
        <v>250</v>
      </c>
      <c r="B117" s="99" t="s">
        <v>634</v>
      </c>
      <c r="C117" s="99" t="s">
        <v>47</v>
      </c>
      <c r="D117" s="100" t="s">
        <v>445</v>
      </c>
      <c r="E117" s="72" t="s">
        <v>602</v>
      </c>
      <c r="F117" s="99"/>
      <c r="G117" s="99"/>
      <c r="H117" s="99"/>
      <c r="I117" s="99"/>
      <c r="J117" s="99"/>
      <c r="K117" s="99" t="s">
        <v>447</v>
      </c>
      <c r="L117" s="99"/>
      <c r="M117" s="99" t="s">
        <v>446</v>
      </c>
      <c r="N117" s="99"/>
      <c r="O117" s="99" t="s">
        <v>447</v>
      </c>
      <c r="P117" s="99"/>
      <c r="Q117" s="16">
        <v>3000</v>
      </c>
      <c r="R117" s="99" t="s">
        <v>444</v>
      </c>
      <c r="S117" s="99" t="s">
        <v>108</v>
      </c>
      <c r="T117" s="112">
        <v>3000</v>
      </c>
      <c r="U117" s="99"/>
    </row>
    <row r="118" spans="1:21" s="103" customFormat="1" ht="43.95" customHeight="1" x14ac:dyDescent="0.3">
      <c r="A118" s="139" t="s">
        <v>251</v>
      </c>
      <c r="B118" s="99" t="s">
        <v>634</v>
      </c>
      <c r="C118" s="99" t="s">
        <v>47</v>
      </c>
      <c r="D118" s="100" t="s">
        <v>448</v>
      </c>
      <c r="E118" s="72" t="s">
        <v>603</v>
      </c>
      <c r="F118" s="99"/>
      <c r="G118" s="99"/>
      <c r="H118" s="99"/>
      <c r="I118" s="99"/>
      <c r="J118" s="99"/>
      <c r="K118" s="99" t="s">
        <v>450</v>
      </c>
      <c r="L118" s="99"/>
      <c r="M118" s="99" t="s">
        <v>449</v>
      </c>
      <c r="N118" s="99"/>
      <c r="O118" s="99" t="s">
        <v>450</v>
      </c>
      <c r="P118" s="99"/>
      <c r="Q118" s="16">
        <v>2000</v>
      </c>
      <c r="R118" s="99" t="s">
        <v>444</v>
      </c>
      <c r="S118" s="99" t="s">
        <v>108</v>
      </c>
      <c r="T118" s="112">
        <v>2000</v>
      </c>
      <c r="U118" s="99"/>
    </row>
    <row r="119" spans="1:21" s="103" customFormat="1" ht="43.95" customHeight="1" x14ac:dyDescent="0.3">
      <c r="A119" s="173" t="s">
        <v>252</v>
      </c>
      <c r="B119" s="99" t="s">
        <v>634</v>
      </c>
      <c r="C119" s="99" t="s">
        <v>47</v>
      </c>
      <c r="D119" s="171" t="s">
        <v>451</v>
      </c>
      <c r="E119" s="72" t="s">
        <v>604</v>
      </c>
      <c r="F119" s="99"/>
      <c r="G119" s="99"/>
      <c r="H119" s="99"/>
      <c r="I119" s="99"/>
      <c r="J119" s="99"/>
      <c r="K119" s="99" t="s">
        <v>453</v>
      </c>
      <c r="L119" s="99"/>
      <c r="M119" s="99" t="s">
        <v>452</v>
      </c>
      <c r="N119" s="99"/>
      <c r="O119" s="99" t="s">
        <v>453</v>
      </c>
      <c r="P119" s="99"/>
      <c r="Q119" s="165">
        <f>+T119+T120</f>
        <v>1020.93</v>
      </c>
      <c r="R119" s="169" t="s">
        <v>444</v>
      </c>
      <c r="S119" s="169" t="s">
        <v>403</v>
      </c>
      <c r="T119" s="112">
        <v>391.65</v>
      </c>
      <c r="U119" s="99"/>
    </row>
    <row r="120" spans="1:21" s="103" customFormat="1" ht="43.95" customHeight="1" x14ac:dyDescent="0.3">
      <c r="A120" s="174"/>
      <c r="B120" s="99" t="s">
        <v>634</v>
      </c>
      <c r="C120" s="99" t="s">
        <v>47</v>
      </c>
      <c r="D120" s="172"/>
      <c r="E120" s="72" t="s">
        <v>605</v>
      </c>
      <c r="F120" s="99"/>
      <c r="G120" s="99"/>
      <c r="H120" s="99"/>
      <c r="I120" s="99"/>
      <c r="J120" s="99"/>
      <c r="K120" s="99" t="s">
        <v>455</v>
      </c>
      <c r="L120" s="99"/>
      <c r="M120" s="99" t="s">
        <v>454</v>
      </c>
      <c r="N120" s="99"/>
      <c r="O120" s="99" t="s">
        <v>455</v>
      </c>
      <c r="P120" s="99"/>
      <c r="Q120" s="166"/>
      <c r="R120" s="170"/>
      <c r="S120" s="170"/>
      <c r="T120" s="112">
        <f>42.56+586.72</f>
        <v>629.28</v>
      </c>
      <c r="U120" s="99"/>
    </row>
    <row r="121" spans="1:21" s="103" customFormat="1" ht="43.95" customHeight="1" x14ac:dyDescent="0.3">
      <c r="A121" s="139" t="s">
        <v>253</v>
      </c>
      <c r="B121" s="99" t="s">
        <v>634</v>
      </c>
      <c r="C121" s="99" t="s">
        <v>47</v>
      </c>
      <c r="D121" s="100" t="s">
        <v>456</v>
      </c>
      <c r="E121" s="72" t="s">
        <v>606</v>
      </c>
      <c r="F121" s="99"/>
      <c r="G121" s="99"/>
      <c r="H121" s="99"/>
      <c r="I121" s="99"/>
      <c r="J121" s="99"/>
      <c r="K121" s="99" t="s">
        <v>458</v>
      </c>
      <c r="L121" s="99"/>
      <c r="M121" s="99" t="s">
        <v>457</v>
      </c>
      <c r="N121" s="99"/>
      <c r="O121" s="99" t="s">
        <v>458</v>
      </c>
      <c r="P121" s="99"/>
      <c r="Q121" s="16">
        <v>300</v>
      </c>
      <c r="R121" s="99" t="s">
        <v>459</v>
      </c>
      <c r="S121" s="99" t="s">
        <v>459</v>
      </c>
      <c r="T121" s="112">
        <v>300</v>
      </c>
      <c r="U121" s="99"/>
    </row>
    <row r="122" spans="1:21" s="103" customFormat="1" ht="43.95" customHeight="1" x14ac:dyDescent="0.3">
      <c r="A122" s="139" t="s">
        <v>254</v>
      </c>
      <c r="B122" s="99" t="s">
        <v>634</v>
      </c>
      <c r="C122" s="99" t="s">
        <v>47</v>
      </c>
      <c r="D122" s="100" t="s">
        <v>460</v>
      </c>
      <c r="E122" s="72" t="s">
        <v>607</v>
      </c>
      <c r="F122" s="99"/>
      <c r="G122" s="99"/>
      <c r="H122" s="99"/>
      <c r="I122" s="99"/>
      <c r="J122" s="99"/>
      <c r="K122" s="99" t="s">
        <v>463</v>
      </c>
      <c r="L122" s="99"/>
      <c r="M122" s="99" t="s">
        <v>462</v>
      </c>
      <c r="N122" s="99"/>
      <c r="O122" s="99" t="s">
        <v>463</v>
      </c>
      <c r="P122" s="99"/>
      <c r="Q122" s="16">
        <v>56.66</v>
      </c>
      <c r="R122" s="99" t="s">
        <v>461</v>
      </c>
      <c r="S122" s="99" t="s">
        <v>461</v>
      </c>
      <c r="T122" s="112">
        <v>56.66</v>
      </c>
      <c r="U122" s="99"/>
    </row>
    <row r="123" spans="1:21" s="103" customFormat="1" ht="43.95" customHeight="1" x14ac:dyDescent="0.3">
      <c r="A123" s="139" t="s">
        <v>255</v>
      </c>
      <c r="B123" s="99" t="s">
        <v>634</v>
      </c>
      <c r="C123" s="99" t="s">
        <v>47</v>
      </c>
      <c r="D123" s="100" t="s">
        <v>464</v>
      </c>
      <c r="E123" s="72" t="s">
        <v>608</v>
      </c>
      <c r="F123" s="99"/>
      <c r="G123" s="99"/>
      <c r="H123" s="99"/>
      <c r="I123" s="99"/>
      <c r="J123" s="99"/>
      <c r="K123" s="99" t="s">
        <v>102</v>
      </c>
      <c r="L123" s="99"/>
      <c r="M123" s="99" t="s">
        <v>465</v>
      </c>
      <c r="N123" s="99"/>
      <c r="O123" s="99" t="s">
        <v>102</v>
      </c>
      <c r="P123" s="99"/>
      <c r="Q123" s="16">
        <v>715</v>
      </c>
      <c r="R123" s="99" t="s">
        <v>466</v>
      </c>
      <c r="S123" s="99" t="s">
        <v>466</v>
      </c>
      <c r="T123" s="112">
        <v>715</v>
      </c>
      <c r="U123" s="99"/>
    </row>
    <row r="124" spans="1:21" s="103" customFormat="1" ht="43.95" customHeight="1" x14ac:dyDescent="0.3">
      <c r="A124" s="139" t="s">
        <v>504</v>
      </c>
      <c r="B124" s="99" t="s">
        <v>634</v>
      </c>
      <c r="C124" s="99" t="s">
        <v>47</v>
      </c>
      <c r="D124" s="100" t="s">
        <v>505</v>
      </c>
      <c r="E124" s="72" t="s">
        <v>609</v>
      </c>
      <c r="F124" s="99"/>
      <c r="G124" s="99"/>
      <c r="H124" s="99"/>
      <c r="I124" s="99"/>
      <c r="J124" s="99"/>
      <c r="K124" s="99" t="s">
        <v>133</v>
      </c>
      <c r="L124" s="99"/>
      <c r="M124" s="99" t="s">
        <v>502</v>
      </c>
      <c r="N124" s="99"/>
      <c r="O124" s="99" t="s">
        <v>133</v>
      </c>
      <c r="P124" s="99"/>
      <c r="Q124" s="16">
        <v>716.95</v>
      </c>
      <c r="R124" s="99" t="s">
        <v>506</v>
      </c>
      <c r="S124" s="99" t="s">
        <v>470</v>
      </c>
      <c r="T124" s="112">
        <v>716.95</v>
      </c>
      <c r="U124" s="99"/>
    </row>
    <row r="125" spans="1:21" s="103" customFormat="1" ht="43.95" customHeight="1" x14ac:dyDescent="0.3">
      <c r="A125" s="143" t="s">
        <v>256</v>
      </c>
      <c r="B125" s="99" t="s">
        <v>634</v>
      </c>
      <c r="C125" s="99" t="s">
        <v>47</v>
      </c>
      <c r="D125" s="100" t="s">
        <v>467</v>
      </c>
      <c r="E125" s="72" t="s">
        <v>610</v>
      </c>
      <c r="F125" s="99"/>
      <c r="G125" s="99"/>
      <c r="H125" s="99"/>
      <c r="I125" s="99"/>
      <c r="J125" s="99"/>
      <c r="K125" s="99" t="s">
        <v>469</v>
      </c>
      <c r="L125" s="99"/>
      <c r="M125" s="99" t="s">
        <v>468</v>
      </c>
      <c r="N125" s="99"/>
      <c r="O125" s="99" t="s">
        <v>469</v>
      </c>
      <c r="P125" s="99"/>
      <c r="Q125" s="16">
        <v>109</v>
      </c>
      <c r="R125" s="99" t="s">
        <v>471</v>
      </c>
      <c r="S125" s="99" t="s">
        <v>108</v>
      </c>
      <c r="T125" s="112">
        <v>109</v>
      </c>
      <c r="U125" s="99"/>
    </row>
    <row r="126" spans="1:21" s="103" customFormat="1" ht="43.95" customHeight="1" x14ac:dyDescent="0.3">
      <c r="A126" s="144" t="s">
        <v>257</v>
      </c>
      <c r="B126" s="99" t="s">
        <v>634</v>
      </c>
      <c r="C126" s="99" t="s">
        <v>47</v>
      </c>
      <c r="D126" s="100" t="s">
        <v>472</v>
      </c>
      <c r="E126" s="72" t="s">
        <v>611</v>
      </c>
      <c r="F126" s="99"/>
      <c r="G126" s="99"/>
      <c r="H126" s="99"/>
      <c r="I126" s="99"/>
      <c r="J126" s="99"/>
      <c r="K126" s="99" t="s">
        <v>474</v>
      </c>
      <c r="L126" s="99"/>
      <c r="M126" s="99" t="s">
        <v>473</v>
      </c>
      <c r="N126" s="99"/>
      <c r="O126" s="99" t="s">
        <v>474</v>
      </c>
      <c r="P126" s="99"/>
      <c r="Q126" s="16">
        <v>6000</v>
      </c>
      <c r="R126" s="99" t="s">
        <v>466</v>
      </c>
      <c r="S126" s="99" t="s">
        <v>108</v>
      </c>
      <c r="T126" s="112">
        <v>6000</v>
      </c>
      <c r="U126" s="99"/>
    </row>
    <row r="127" spans="1:21" s="103" customFormat="1" ht="43.95" customHeight="1" x14ac:dyDescent="0.3">
      <c r="A127" s="139" t="s">
        <v>258</v>
      </c>
      <c r="B127" s="99" t="s">
        <v>634</v>
      </c>
      <c r="C127" s="99" t="s">
        <v>47</v>
      </c>
      <c r="D127" s="100" t="s">
        <v>475</v>
      </c>
      <c r="E127" s="72" t="s">
        <v>612</v>
      </c>
      <c r="F127" s="99"/>
      <c r="G127" s="99"/>
      <c r="H127" s="99"/>
      <c r="I127" s="99"/>
      <c r="J127" s="99"/>
      <c r="K127" s="99" t="s">
        <v>477</v>
      </c>
      <c r="L127" s="99"/>
      <c r="M127" s="99" t="s">
        <v>476</v>
      </c>
      <c r="N127" s="99"/>
      <c r="O127" s="99" t="s">
        <v>477</v>
      </c>
      <c r="P127" s="99"/>
      <c r="Q127" s="16">
        <v>7000</v>
      </c>
      <c r="R127" s="99" t="s">
        <v>466</v>
      </c>
      <c r="S127" s="99" t="s">
        <v>478</v>
      </c>
      <c r="T127" s="112">
        <v>7000</v>
      </c>
      <c r="U127" s="99"/>
    </row>
    <row r="128" spans="1:21" s="103" customFormat="1" ht="43.95" customHeight="1" x14ac:dyDescent="0.3">
      <c r="A128" s="139" t="s">
        <v>259</v>
      </c>
      <c r="B128" s="99" t="s">
        <v>634</v>
      </c>
      <c r="C128" s="99" t="s">
        <v>47</v>
      </c>
      <c r="D128" s="100" t="s">
        <v>479</v>
      </c>
      <c r="E128" s="72" t="s">
        <v>613</v>
      </c>
      <c r="F128" s="99"/>
      <c r="G128" s="99"/>
      <c r="H128" s="99"/>
      <c r="I128" s="99"/>
      <c r="J128" s="99"/>
      <c r="K128" s="99" t="s">
        <v>481</v>
      </c>
      <c r="L128" s="99"/>
      <c r="M128" s="99" t="s">
        <v>480</v>
      </c>
      <c r="N128" s="99"/>
      <c r="O128" s="99" t="s">
        <v>481</v>
      </c>
      <c r="P128" s="99"/>
      <c r="Q128" s="16">
        <v>3500</v>
      </c>
      <c r="R128" s="99" t="s">
        <v>482</v>
      </c>
      <c r="S128" s="99" t="s">
        <v>108</v>
      </c>
      <c r="T128" s="112">
        <v>3500</v>
      </c>
      <c r="U128" s="99"/>
    </row>
    <row r="129" spans="1:21" s="103" customFormat="1" ht="43.95" customHeight="1" x14ac:dyDescent="0.3">
      <c r="A129" s="139" t="s">
        <v>260</v>
      </c>
      <c r="B129" s="99" t="s">
        <v>634</v>
      </c>
      <c r="C129" s="99" t="s">
        <v>47</v>
      </c>
      <c r="D129" s="100" t="s">
        <v>483</v>
      </c>
      <c r="E129" s="72" t="s">
        <v>614</v>
      </c>
      <c r="F129" s="99"/>
      <c r="G129" s="99"/>
      <c r="H129" s="99"/>
      <c r="I129" s="99"/>
      <c r="J129" s="99"/>
      <c r="K129" s="99" t="s">
        <v>485</v>
      </c>
      <c r="L129" s="99"/>
      <c r="M129" s="99" t="s">
        <v>484</v>
      </c>
      <c r="N129" s="99"/>
      <c r="O129" s="99" t="s">
        <v>485</v>
      </c>
      <c r="P129" s="99"/>
      <c r="Q129" s="16">
        <v>2428</v>
      </c>
      <c r="R129" s="99" t="s">
        <v>107</v>
      </c>
      <c r="S129" s="99" t="s">
        <v>108</v>
      </c>
      <c r="T129" s="112">
        <v>2428</v>
      </c>
      <c r="U129" s="99"/>
    </row>
    <row r="130" spans="1:21" s="103" customFormat="1" ht="43.95" customHeight="1" x14ac:dyDescent="0.3">
      <c r="A130" s="138" t="s">
        <v>261</v>
      </c>
      <c r="B130" s="99" t="s">
        <v>634</v>
      </c>
      <c r="C130" s="99" t="s">
        <v>47</v>
      </c>
      <c r="D130" s="100" t="s">
        <v>486</v>
      </c>
      <c r="E130" s="72" t="s">
        <v>615</v>
      </c>
      <c r="F130" s="99"/>
      <c r="G130" s="99"/>
      <c r="H130" s="99"/>
      <c r="I130" s="99"/>
      <c r="J130" s="99"/>
      <c r="K130" s="99" t="s">
        <v>489</v>
      </c>
      <c r="L130" s="99"/>
      <c r="M130" s="99" t="s">
        <v>488</v>
      </c>
      <c r="N130" s="99"/>
      <c r="O130" s="99" t="s">
        <v>489</v>
      </c>
      <c r="P130" s="99"/>
      <c r="Q130" s="16">
        <v>8000</v>
      </c>
      <c r="R130" s="99" t="s">
        <v>487</v>
      </c>
      <c r="S130" s="99" t="s">
        <v>106</v>
      </c>
      <c r="T130" s="112"/>
      <c r="U130" s="99"/>
    </row>
    <row r="131" spans="1:21" s="103" customFormat="1" ht="43.95" customHeight="1" x14ac:dyDescent="0.3">
      <c r="A131" s="138" t="s">
        <v>262</v>
      </c>
      <c r="B131" s="99" t="s">
        <v>634</v>
      </c>
      <c r="C131" s="99" t="s">
        <v>47</v>
      </c>
      <c r="D131" s="100" t="s">
        <v>490</v>
      </c>
      <c r="E131" s="72" t="s">
        <v>616</v>
      </c>
      <c r="F131" s="99"/>
      <c r="G131" s="99"/>
      <c r="H131" s="99"/>
      <c r="I131" s="99"/>
      <c r="J131" s="99"/>
      <c r="K131" s="99" t="s">
        <v>492</v>
      </c>
      <c r="L131" s="99"/>
      <c r="M131" s="99" t="s">
        <v>491</v>
      </c>
      <c r="N131" s="99"/>
      <c r="O131" s="99" t="s">
        <v>492</v>
      </c>
      <c r="P131" s="99"/>
      <c r="Q131" s="16">
        <v>1788</v>
      </c>
      <c r="R131" s="99" t="s">
        <v>487</v>
      </c>
      <c r="S131" s="99"/>
      <c r="T131" s="112"/>
      <c r="U131" s="99"/>
    </row>
    <row r="132" spans="1:21" s="103" customFormat="1" ht="43.95" customHeight="1" x14ac:dyDescent="0.3">
      <c r="A132" s="145" t="s">
        <v>507</v>
      </c>
      <c r="B132" s="99" t="s">
        <v>634</v>
      </c>
      <c r="C132" s="99" t="s">
        <v>47</v>
      </c>
      <c r="D132" s="100" t="s">
        <v>291</v>
      </c>
      <c r="E132" s="72" t="s">
        <v>617</v>
      </c>
      <c r="F132" s="99"/>
      <c r="G132" s="99"/>
      <c r="H132" s="99"/>
      <c r="I132" s="99"/>
      <c r="J132" s="99"/>
      <c r="K132" s="99" t="s">
        <v>293</v>
      </c>
      <c r="L132" s="99"/>
      <c r="M132" s="99" t="s">
        <v>292</v>
      </c>
      <c r="N132" s="99"/>
      <c r="O132" s="99" t="s">
        <v>293</v>
      </c>
      <c r="P132" s="99"/>
      <c r="Q132" s="16">
        <v>20000</v>
      </c>
      <c r="R132" s="99" t="s">
        <v>487</v>
      </c>
      <c r="S132" s="99"/>
      <c r="T132" s="112"/>
      <c r="U132" s="99"/>
    </row>
    <row r="133" spans="1:21" s="103" customFormat="1" ht="43.95" customHeight="1" x14ac:dyDescent="0.3">
      <c r="A133" s="139" t="s">
        <v>263</v>
      </c>
      <c r="B133" s="99" t="s">
        <v>634</v>
      </c>
      <c r="C133" s="99" t="s">
        <v>47</v>
      </c>
      <c r="D133" s="100" t="s">
        <v>493</v>
      </c>
      <c r="E133" s="72" t="s">
        <v>618</v>
      </c>
      <c r="F133" s="99"/>
      <c r="G133" s="99"/>
      <c r="H133" s="99"/>
      <c r="I133" s="99"/>
      <c r="J133" s="99"/>
      <c r="K133" s="99" t="s">
        <v>394</v>
      </c>
      <c r="L133" s="99"/>
      <c r="M133" s="99" t="s">
        <v>393</v>
      </c>
      <c r="N133" s="99"/>
      <c r="O133" s="99" t="s">
        <v>394</v>
      </c>
      <c r="P133" s="99"/>
      <c r="Q133" s="16">
        <v>165.38</v>
      </c>
      <c r="R133" s="99" t="s">
        <v>494</v>
      </c>
      <c r="S133" s="99" t="s">
        <v>494</v>
      </c>
      <c r="T133" s="112">
        <v>165.38</v>
      </c>
      <c r="U133" s="99"/>
    </row>
    <row r="134" spans="1:21" s="103" customFormat="1" ht="43.95" customHeight="1" x14ac:dyDescent="0.3">
      <c r="A134" s="139" t="s">
        <v>264</v>
      </c>
      <c r="B134" s="99" t="s">
        <v>634</v>
      </c>
      <c r="C134" s="99" t="s">
        <v>47</v>
      </c>
      <c r="D134" s="100" t="s">
        <v>495</v>
      </c>
      <c r="E134" s="72" t="s">
        <v>619</v>
      </c>
      <c r="F134" s="99"/>
      <c r="G134" s="99"/>
      <c r="H134" s="99"/>
      <c r="I134" s="99"/>
      <c r="J134" s="99"/>
      <c r="K134" s="99" t="s">
        <v>453</v>
      </c>
      <c r="L134" s="99"/>
      <c r="M134" s="99" t="s">
        <v>452</v>
      </c>
      <c r="N134" s="99"/>
      <c r="O134" s="99" t="s">
        <v>453</v>
      </c>
      <c r="P134" s="99"/>
      <c r="Q134" s="16">
        <v>368.26</v>
      </c>
      <c r="R134" s="99" t="s">
        <v>494</v>
      </c>
      <c r="S134" s="99" t="s">
        <v>494</v>
      </c>
      <c r="T134" s="112">
        <v>368.26</v>
      </c>
      <c r="U134" s="99"/>
    </row>
    <row r="135" spans="1:21" s="136" customFormat="1" ht="43.95" customHeight="1" thickBot="1" x14ac:dyDescent="0.35">
      <c r="A135" s="146" t="s">
        <v>265</v>
      </c>
      <c r="B135" s="99" t="s">
        <v>634</v>
      </c>
      <c r="C135" s="99" t="s">
        <v>47</v>
      </c>
      <c r="D135" s="133" t="s">
        <v>496</v>
      </c>
      <c r="E135" s="72" t="s">
        <v>620</v>
      </c>
      <c r="F135" s="132"/>
      <c r="G135" s="132"/>
      <c r="H135" s="132"/>
      <c r="I135" s="132"/>
      <c r="J135" s="132"/>
      <c r="K135" s="132" t="s">
        <v>498</v>
      </c>
      <c r="L135" s="132"/>
      <c r="M135" s="132" t="s">
        <v>497</v>
      </c>
      <c r="N135" s="132"/>
      <c r="O135" s="132" t="s">
        <v>498</v>
      </c>
      <c r="P135" s="132"/>
      <c r="Q135" s="134">
        <v>6350</v>
      </c>
      <c r="R135" s="132" t="s">
        <v>499</v>
      </c>
      <c r="S135" s="132" t="s">
        <v>499</v>
      </c>
      <c r="T135" s="135">
        <v>6350</v>
      </c>
      <c r="U135" s="132"/>
    </row>
    <row r="136" spans="1:21" s="103" customFormat="1" ht="43.95" customHeight="1" x14ac:dyDescent="0.3">
      <c r="A136" s="138" t="s">
        <v>229</v>
      </c>
      <c r="B136" s="99" t="s">
        <v>634</v>
      </c>
      <c r="C136" s="99" t="s">
        <v>47</v>
      </c>
      <c r="D136" s="100" t="s">
        <v>531</v>
      </c>
      <c r="E136" s="72" t="s">
        <v>137</v>
      </c>
      <c r="F136" s="99"/>
      <c r="G136" s="99"/>
      <c r="H136" s="99"/>
      <c r="I136" s="99"/>
      <c r="J136" s="99"/>
      <c r="K136" s="55" t="s">
        <v>133</v>
      </c>
      <c r="L136" s="99"/>
      <c r="M136" s="99" t="s">
        <v>502</v>
      </c>
      <c r="N136" s="99"/>
      <c r="O136" s="55" t="s">
        <v>133</v>
      </c>
      <c r="P136" s="99"/>
      <c r="Q136" s="16">
        <v>80074.48</v>
      </c>
      <c r="R136" s="99" t="s">
        <v>532</v>
      </c>
      <c r="S136" s="99" t="s">
        <v>533</v>
      </c>
      <c r="T136" s="112">
        <v>80074.48</v>
      </c>
      <c r="U136" s="99"/>
    </row>
    <row r="137" spans="1:21" s="103" customFormat="1" ht="56.4" customHeight="1" x14ac:dyDescent="0.3">
      <c r="A137" s="179">
        <v>8889380470</v>
      </c>
      <c r="B137" s="99" t="s">
        <v>634</v>
      </c>
      <c r="C137" s="99" t="s">
        <v>47</v>
      </c>
      <c r="D137" s="100" t="s">
        <v>621</v>
      </c>
      <c r="E137" s="73" t="s">
        <v>150</v>
      </c>
      <c r="F137" s="99"/>
      <c r="G137" s="99"/>
      <c r="H137" s="99"/>
      <c r="I137" s="99"/>
      <c r="J137" s="99"/>
      <c r="K137" s="99" t="s">
        <v>417</v>
      </c>
      <c r="L137" s="99"/>
      <c r="M137" s="99" t="s">
        <v>522</v>
      </c>
      <c r="N137" s="99"/>
      <c r="O137" s="99" t="s">
        <v>417</v>
      </c>
      <c r="P137" s="99"/>
      <c r="Q137" s="16">
        <v>131000</v>
      </c>
      <c r="R137" s="99" t="s">
        <v>630</v>
      </c>
      <c r="S137" s="99" t="s">
        <v>631</v>
      </c>
      <c r="T137" s="112">
        <v>32750</v>
      </c>
      <c r="U137" s="99"/>
    </row>
    <row r="138" spans="1:21" s="103" customFormat="1" ht="16.2" customHeight="1" x14ac:dyDescent="0.3">
      <c r="A138" s="179"/>
      <c r="B138" s="99"/>
      <c r="C138" s="99"/>
      <c r="D138" s="100"/>
      <c r="E138" s="72"/>
      <c r="F138" s="99"/>
      <c r="G138" s="99"/>
      <c r="H138" s="99"/>
      <c r="I138" s="99"/>
      <c r="J138" s="99"/>
      <c r="K138" s="99" t="s">
        <v>623</v>
      </c>
      <c r="L138" s="99"/>
      <c r="M138" s="99" t="s">
        <v>622</v>
      </c>
      <c r="N138" s="99"/>
      <c r="O138" s="99"/>
      <c r="P138" s="99"/>
      <c r="Q138" s="16"/>
      <c r="R138" s="99"/>
      <c r="S138" s="99"/>
      <c r="T138" s="112"/>
      <c r="U138" s="99"/>
    </row>
    <row r="139" spans="1:21" s="103" customFormat="1" ht="16.2" customHeight="1" x14ac:dyDescent="0.3">
      <c r="A139" s="179"/>
      <c r="B139" s="99"/>
      <c r="C139" s="99"/>
      <c r="D139" s="100"/>
      <c r="E139" s="72"/>
      <c r="F139" s="99"/>
      <c r="G139" s="99"/>
      <c r="H139" s="99"/>
      <c r="I139" s="99"/>
      <c r="J139" s="99"/>
      <c r="K139" s="99" t="s">
        <v>625</v>
      </c>
      <c r="L139" s="99"/>
      <c r="M139" s="99" t="s">
        <v>624</v>
      </c>
      <c r="N139" s="99"/>
      <c r="O139" s="99"/>
      <c r="P139" s="99"/>
      <c r="Q139" s="16"/>
      <c r="R139" s="99"/>
      <c r="S139" s="99"/>
      <c r="T139" s="112"/>
      <c r="U139" s="99"/>
    </row>
    <row r="140" spans="1:21" s="103" customFormat="1" ht="16.2" customHeight="1" x14ac:dyDescent="0.3">
      <c r="A140" s="179"/>
      <c r="B140" s="99"/>
      <c r="C140" s="99"/>
      <c r="D140" s="100"/>
      <c r="E140" s="72"/>
      <c r="F140" s="99"/>
      <c r="G140" s="99"/>
      <c r="H140" s="99"/>
      <c r="I140" s="99"/>
      <c r="J140" s="99"/>
      <c r="K140" s="99" t="s">
        <v>627</v>
      </c>
      <c r="L140" s="99"/>
      <c r="M140" s="99" t="s">
        <v>626</v>
      </c>
      <c r="N140" s="99"/>
      <c r="O140" s="99"/>
      <c r="P140" s="99"/>
      <c r="Q140" s="16"/>
      <c r="R140" s="99"/>
      <c r="S140" s="99"/>
      <c r="T140" s="112"/>
      <c r="U140" s="99"/>
    </row>
    <row r="141" spans="1:21" s="103" customFormat="1" ht="16.2" customHeight="1" x14ac:dyDescent="0.3">
      <c r="A141" s="179"/>
      <c r="B141" s="99"/>
      <c r="C141" s="99"/>
      <c r="D141" s="100"/>
      <c r="E141" s="72"/>
      <c r="F141" s="99"/>
      <c r="G141" s="99"/>
      <c r="H141" s="99"/>
      <c r="I141" s="99"/>
      <c r="J141" s="99"/>
      <c r="K141" s="99" t="s">
        <v>629</v>
      </c>
      <c r="L141" s="99"/>
      <c r="M141" s="99" t="s">
        <v>628</v>
      </c>
      <c r="N141" s="99"/>
      <c r="O141" s="99"/>
      <c r="P141" s="99"/>
      <c r="Q141" s="16"/>
      <c r="R141" s="99"/>
      <c r="S141" s="99"/>
      <c r="T141" s="112"/>
      <c r="U141" s="99"/>
    </row>
    <row r="160" spans="1:21" s="88" customFormat="1" ht="14.7" customHeight="1" x14ac:dyDescent="0.3">
      <c r="A160" s="81"/>
      <c r="B160" s="54"/>
      <c r="C160" s="54"/>
      <c r="D160" s="60"/>
      <c r="E160" s="97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86"/>
      <c r="R160" s="54"/>
      <c r="S160" s="54"/>
      <c r="T160" s="122"/>
      <c r="U160" s="54"/>
    </row>
    <row r="161" spans="1:21" s="17" customFormat="1" ht="14.7" customHeight="1" x14ac:dyDescent="0.3">
      <c r="A161" s="81"/>
      <c r="B161" s="21"/>
      <c r="C161" s="21"/>
      <c r="D161" s="59"/>
      <c r="E161" s="74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4"/>
      <c r="R161" s="21"/>
      <c r="S161" s="21"/>
      <c r="T161" s="117"/>
      <c r="U161" s="21"/>
    </row>
    <row r="162" spans="1:21" ht="14.7" customHeight="1" x14ac:dyDescent="0.3">
      <c r="A162" s="81"/>
      <c r="B162" s="21"/>
      <c r="C162" s="21"/>
      <c r="D162" s="57"/>
      <c r="E162" s="65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4"/>
      <c r="R162" s="28"/>
      <c r="S162" s="28"/>
      <c r="T162" s="120"/>
      <c r="U162" s="28"/>
    </row>
    <row r="163" spans="1:21" s="17" customFormat="1" ht="14.7" customHeight="1" x14ac:dyDescent="0.3">
      <c r="A163" s="81"/>
      <c r="B163" s="18"/>
      <c r="C163" s="18"/>
      <c r="D163" s="63"/>
      <c r="E163" s="71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9"/>
      <c r="R163" s="18"/>
      <c r="S163" s="18"/>
      <c r="T163" s="123"/>
      <c r="U163" s="18"/>
    </row>
    <row r="164" spans="1:21" ht="14.7" customHeight="1" x14ac:dyDescent="0.3">
      <c r="A164" s="180"/>
      <c r="B164" s="29"/>
      <c r="C164" s="29"/>
      <c r="D164" s="64"/>
      <c r="E164" s="64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19"/>
      <c r="R164" s="29"/>
      <c r="S164" s="29"/>
      <c r="T164" s="124"/>
      <c r="U164" s="29"/>
    </row>
    <row r="165" spans="1:21" ht="14.7" customHeight="1" x14ac:dyDescent="0.3">
      <c r="A165" s="180"/>
      <c r="B165" s="28"/>
      <c r="C165" s="28"/>
      <c r="D165" s="57"/>
      <c r="E165" s="65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4"/>
      <c r="R165" s="28"/>
      <c r="S165" s="28"/>
      <c r="T165" s="118"/>
      <c r="U165" s="28"/>
    </row>
    <row r="166" spans="1:21" ht="14.7" customHeight="1" x14ac:dyDescent="0.3">
      <c r="A166" s="81"/>
      <c r="B166" s="28"/>
      <c r="C166" s="28"/>
      <c r="D166" s="57"/>
      <c r="E166" s="65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4"/>
      <c r="R166" s="28"/>
      <c r="S166" s="28"/>
      <c r="T166" s="118"/>
      <c r="U166" s="28"/>
    </row>
    <row r="167" spans="1:21" ht="14.7" customHeight="1" x14ac:dyDescent="0.3">
      <c r="A167" s="81"/>
      <c r="B167" s="28"/>
      <c r="C167" s="28"/>
      <c r="D167" s="65"/>
      <c r="E167" s="65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4"/>
      <c r="R167" s="28"/>
      <c r="S167" s="28"/>
      <c r="T167" s="118"/>
      <c r="U167" s="28"/>
    </row>
    <row r="168" spans="1:21" ht="14.7" customHeight="1" x14ac:dyDescent="0.3">
      <c r="A168" s="81"/>
      <c r="B168" s="28"/>
      <c r="C168" s="28"/>
      <c r="D168" s="57"/>
      <c r="E168" s="65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4"/>
      <c r="R168" s="28"/>
      <c r="S168" s="28"/>
      <c r="T168" s="118"/>
      <c r="U168" s="28"/>
    </row>
    <row r="169" spans="1:21" ht="14.7" customHeight="1" x14ac:dyDescent="0.3">
      <c r="A169" s="81"/>
      <c r="B169" s="28"/>
      <c r="C169" s="28"/>
      <c r="D169" s="57"/>
      <c r="E169" s="65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4"/>
      <c r="R169" s="28"/>
      <c r="S169" s="28"/>
      <c r="T169" s="118"/>
      <c r="U169" s="28"/>
    </row>
    <row r="170" spans="1:21" ht="14.7" customHeight="1" x14ac:dyDescent="0.3">
      <c r="A170" s="81"/>
      <c r="B170" s="28"/>
      <c r="C170" s="28"/>
      <c r="D170" s="65"/>
      <c r="E170" s="65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4"/>
      <c r="R170" s="28"/>
      <c r="S170" s="28"/>
      <c r="T170" s="118"/>
      <c r="U170" s="28"/>
    </row>
    <row r="171" spans="1:21" ht="14.7" customHeight="1" x14ac:dyDescent="0.3">
      <c r="A171" s="81"/>
      <c r="B171" s="28"/>
      <c r="C171" s="28"/>
      <c r="D171" s="65"/>
      <c r="E171" s="65"/>
      <c r="F171" s="28"/>
      <c r="G171" s="28"/>
      <c r="H171" s="28"/>
      <c r="I171" s="28"/>
      <c r="J171" s="28"/>
      <c r="K171" s="26"/>
      <c r="L171" s="28"/>
      <c r="M171" s="28"/>
      <c r="N171" s="28"/>
      <c r="O171" s="26"/>
      <c r="P171" s="28"/>
      <c r="Q171" s="24"/>
      <c r="R171" s="28"/>
      <c r="S171" s="28"/>
      <c r="T171" s="120"/>
      <c r="U171" s="28"/>
    </row>
    <row r="172" spans="1:21" ht="14.7" customHeight="1" x14ac:dyDescent="0.3">
      <c r="A172" s="81"/>
      <c r="B172" s="28"/>
      <c r="C172" s="28"/>
      <c r="D172" s="57"/>
      <c r="E172" s="65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4"/>
      <c r="R172" s="28"/>
      <c r="S172" s="28"/>
      <c r="T172" s="118"/>
      <c r="U172" s="28"/>
    </row>
    <row r="173" spans="1:21" ht="14.7" customHeight="1" x14ac:dyDescent="0.3">
      <c r="A173" s="81"/>
      <c r="B173" s="28"/>
      <c r="C173" s="28"/>
      <c r="D173" s="57"/>
      <c r="E173" s="65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4"/>
      <c r="R173" s="28"/>
      <c r="S173" s="28"/>
      <c r="T173" s="118"/>
      <c r="U173" s="28"/>
    </row>
    <row r="174" spans="1:21" ht="14.7" customHeight="1" x14ac:dyDescent="0.3">
      <c r="A174" s="81"/>
      <c r="B174" s="28"/>
      <c r="C174" s="28"/>
      <c r="D174" s="65"/>
      <c r="E174" s="65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4"/>
      <c r="R174" s="28"/>
      <c r="S174" s="28"/>
      <c r="T174" s="118"/>
      <c r="U174" s="28"/>
    </row>
    <row r="175" spans="1:21" ht="14.7" customHeight="1" x14ac:dyDescent="0.3">
      <c r="A175" s="54"/>
      <c r="B175" s="28"/>
      <c r="C175" s="28"/>
      <c r="D175" s="65"/>
      <c r="E175" s="65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4"/>
      <c r="R175" s="28"/>
      <c r="S175" s="28"/>
      <c r="T175" s="118"/>
      <c r="U175" s="28"/>
    </row>
    <row r="176" spans="1:21" ht="14.7" customHeight="1" x14ac:dyDescent="0.3">
      <c r="A176" s="54"/>
      <c r="B176" s="28"/>
      <c r="C176" s="28"/>
      <c r="D176" s="57"/>
      <c r="E176" s="65"/>
      <c r="F176" s="28"/>
      <c r="G176" s="28"/>
      <c r="H176" s="28"/>
      <c r="I176" s="28"/>
      <c r="J176" s="28"/>
      <c r="K176" s="22"/>
      <c r="L176" s="28"/>
      <c r="M176" s="28"/>
      <c r="N176" s="28"/>
      <c r="O176" s="22"/>
      <c r="P176" s="28"/>
      <c r="Q176" s="31"/>
      <c r="R176" s="28"/>
      <c r="S176" s="28"/>
      <c r="T176" s="118"/>
      <c r="U176" s="28"/>
    </row>
    <row r="177" spans="1:21" ht="14.7" customHeight="1" x14ac:dyDescent="0.3">
      <c r="A177" s="81"/>
      <c r="B177" s="28"/>
      <c r="C177" s="28"/>
      <c r="D177" s="57"/>
      <c r="E177" s="65"/>
      <c r="F177" s="28"/>
      <c r="G177" s="28"/>
      <c r="H177" s="28"/>
      <c r="I177" s="28"/>
      <c r="J177" s="28"/>
      <c r="K177" s="30"/>
      <c r="L177" s="28"/>
      <c r="M177" s="28"/>
      <c r="N177" s="28"/>
      <c r="O177" s="27"/>
      <c r="P177" s="28"/>
      <c r="Q177" s="24"/>
      <c r="R177" s="28"/>
      <c r="S177" s="28"/>
      <c r="T177" s="125"/>
      <c r="U177" s="28"/>
    </row>
    <row r="178" spans="1:21" ht="14.7" customHeight="1" x14ac:dyDescent="0.3">
      <c r="A178" s="81"/>
      <c r="B178" s="28"/>
      <c r="C178" s="28"/>
      <c r="D178" s="57"/>
      <c r="E178" s="65"/>
      <c r="F178" s="28"/>
      <c r="G178" s="28"/>
      <c r="H178" s="28"/>
      <c r="I178" s="28"/>
      <c r="J178" s="28"/>
      <c r="K178" s="27"/>
      <c r="L178" s="28"/>
      <c r="M178" s="28"/>
      <c r="N178" s="28"/>
      <c r="O178" s="27"/>
      <c r="P178" s="28"/>
      <c r="Q178" s="24"/>
      <c r="R178" s="28"/>
      <c r="S178" s="28"/>
      <c r="T178" s="125"/>
      <c r="U178" s="28"/>
    </row>
    <row r="179" spans="1:21" s="17" customFormat="1" ht="14.7" customHeight="1" x14ac:dyDescent="0.3">
      <c r="A179" s="81"/>
      <c r="B179" s="21"/>
      <c r="C179" s="21"/>
      <c r="D179" s="62"/>
      <c r="E179" s="74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4"/>
      <c r="R179" s="21"/>
      <c r="S179" s="21"/>
      <c r="T179" s="117"/>
      <c r="U179" s="21"/>
    </row>
    <row r="180" spans="1:21" s="17" customFormat="1" ht="14.7" customHeight="1" x14ac:dyDescent="0.3">
      <c r="A180" s="54"/>
      <c r="B180" s="21"/>
      <c r="C180" s="21"/>
      <c r="D180" s="62"/>
      <c r="E180" s="6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4"/>
      <c r="R180" s="21"/>
      <c r="S180" s="21"/>
      <c r="T180" s="117"/>
      <c r="U180" s="21"/>
    </row>
    <row r="181" spans="1:21" s="17" customFormat="1" ht="14.7" customHeight="1" x14ac:dyDescent="0.3">
      <c r="A181" s="54"/>
      <c r="B181" s="21"/>
      <c r="C181" s="21"/>
      <c r="D181" s="62"/>
      <c r="E181" s="6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4"/>
      <c r="R181" s="21"/>
      <c r="S181" s="21"/>
      <c r="T181" s="117"/>
      <c r="U181" s="21"/>
    </row>
    <row r="182" spans="1:21" ht="14.7" customHeight="1" x14ac:dyDescent="0.3">
      <c r="A182" s="54"/>
      <c r="B182" s="28"/>
      <c r="C182" s="28"/>
      <c r="D182" s="65"/>
      <c r="E182" s="65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4"/>
      <c r="R182" s="28"/>
      <c r="S182" s="28"/>
      <c r="T182" s="118"/>
      <c r="U182" s="28"/>
    </row>
    <row r="183" spans="1:21" ht="14.7" customHeight="1" x14ac:dyDescent="0.3">
      <c r="A183" s="54"/>
      <c r="B183" s="28"/>
      <c r="C183" s="28"/>
      <c r="D183" s="65"/>
      <c r="E183" s="65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4"/>
      <c r="R183" s="28"/>
      <c r="S183" s="28"/>
      <c r="T183" s="118"/>
      <c r="U183" s="28"/>
    </row>
    <row r="184" spans="1:21" s="17" customFormat="1" ht="14.7" customHeight="1" x14ac:dyDescent="0.3">
      <c r="A184" s="54"/>
      <c r="B184" s="21"/>
      <c r="C184" s="21"/>
      <c r="D184" s="62"/>
      <c r="E184" s="65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4"/>
      <c r="R184" s="21"/>
      <c r="S184" s="21"/>
      <c r="T184" s="119"/>
      <c r="U184" s="21"/>
    </row>
    <row r="185" spans="1:21" ht="14.7" customHeight="1" x14ac:dyDescent="0.3">
      <c r="A185" s="54"/>
      <c r="B185" s="28"/>
      <c r="C185" s="28"/>
      <c r="D185" s="57"/>
      <c r="E185" s="65"/>
      <c r="F185" s="28"/>
      <c r="G185" s="28"/>
      <c r="H185" s="28"/>
      <c r="I185" s="28"/>
      <c r="J185" s="28"/>
      <c r="K185" s="22"/>
      <c r="L185" s="28"/>
      <c r="M185" s="28"/>
      <c r="N185" s="28"/>
      <c r="O185" s="28"/>
      <c r="P185" s="28"/>
      <c r="Q185" s="35"/>
      <c r="R185" s="29"/>
      <c r="S185" s="29"/>
      <c r="T185" s="120"/>
      <c r="U185" s="28"/>
    </row>
    <row r="186" spans="1:21" ht="14.7" customHeight="1" x14ac:dyDescent="0.3">
      <c r="A186" s="81"/>
      <c r="B186" s="28"/>
      <c r="C186" s="28"/>
      <c r="D186" s="65"/>
      <c r="E186" s="65"/>
      <c r="F186" s="28"/>
      <c r="G186" s="28"/>
      <c r="H186" s="28"/>
      <c r="I186" s="28"/>
      <c r="J186" s="28"/>
      <c r="K186" s="30"/>
      <c r="L186" s="28"/>
      <c r="M186" s="28"/>
      <c r="N186" s="28"/>
      <c r="O186" s="30"/>
      <c r="P186" s="28"/>
      <c r="Q186" s="24"/>
      <c r="R186" s="28"/>
      <c r="S186" s="28"/>
      <c r="T186" s="120"/>
      <c r="U186" s="28"/>
    </row>
    <row r="187" spans="1:21" ht="14.7" customHeight="1" x14ac:dyDescent="0.3">
      <c r="A187" s="54"/>
      <c r="B187" s="28"/>
      <c r="C187" s="28"/>
      <c r="D187" s="65"/>
      <c r="E187" s="65"/>
      <c r="F187" s="28"/>
      <c r="G187" s="28"/>
      <c r="H187" s="28"/>
      <c r="I187" s="28"/>
      <c r="J187" s="28"/>
      <c r="K187" s="27"/>
      <c r="L187" s="28"/>
      <c r="M187" s="28"/>
      <c r="N187" s="28"/>
      <c r="O187" s="28"/>
      <c r="P187" s="28"/>
      <c r="Q187" s="24"/>
      <c r="R187" s="28"/>
      <c r="S187" s="28"/>
      <c r="T187" s="120"/>
      <c r="U187" s="28"/>
    </row>
    <row r="188" spans="1:21" s="17" customFormat="1" ht="14.7" customHeight="1" x14ac:dyDescent="0.3">
      <c r="A188" s="54"/>
      <c r="B188" s="21"/>
      <c r="C188" s="21"/>
      <c r="D188" s="62"/>
      <c r="E188" s="74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35"/>
      <c r="R188" s="21"/>
      <c r="S188" s="21"/>
      <c r="T188" s="117"/>
      <c r="U188" s="21"/>
    </row>
    <row r="189" spans="1:21" ht="14.7" customHeight="1" x14ac:dyDescent="0.3">
      <c r="A189" s="54"/>
      <c r="B189" s="28"/>
      <c r="C189" s="28"/>
      <c r="D189" s="65"/>
      <c r="E189" s="65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4"/>
      <c r="R189" s="28"/>
      <c r="S189" s="28"/>
      <c r="T189" s="120"/>
      <c r="U189" s="28"/>
    </row>
    <row r="190" spans="1:21" ht="14.7" customHeight="1" x14ac:dyDescent="0.3">
      <c r="A190" s="54"/>
      <c r="B190" s="28"/>
      <c r="C190" s="28"/>
      <c r="D190" s="65"/>
      <c r="E190" s="65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4"/>
      <c r="R190" s="28"/>
      <c r="S190" s="28"/>
      <c r="T190" s="120"/>
      <c r="U190" s="28"/>
    </row>
    <row r="191" spans="1:21" ht="14.7" customHeight="1" x14ac:dyDescent="0.3">
      <c r="A191" s="54"/>
      <c r="B191" s="28"/>
      <c r="C191" s="28"/>
      <c r="D191" s="65"/>
      <c r="E191" s="65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4"/>
      <c r="R191" s="28"/>
      <c r="S191" s="28"/>
      <c r="T191" s="120"/>
      <c r="U191" s="28"/>
    </row>
    <row r="192" spans="1:21" ht="14.7" customHeight="1" x14ac:dyDescent="0.3">
      <c r="A192" s="54"/>
      <c r="B192" s="28"/>
      <c r="C192" s="28"/>
      <c r="D192" s="65"/>
      <c r="E192" s="65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4"/>
      <c r="R192" s="28"/>
      <c r="S192" s="28"/>
      <c r="T192" s="120"/>
      <c r="U192" s="28"/>
    </row>
    <row r="193" spans="1:21" ht="14.7" customHeight="1" x14ac:dyDescent="0.3">
      <c r="A193" s="54"/>
      <c r="B193" s="28"/>
      <c r="C193" s="28"/>
      <c r="D193" s="65"/>
      <c r="E193" s="65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4"/>
      <c r="R193" s="28"/>
      <c r="S193" s="28"/>
      <c r="T193" s="118"/>
      <c r="U193" s="28"/>
    </row>
    <row r="194" spans="1:21" ht="14.7" customHeight="1" x14ac:dyDescent="0.3">
      <c r="A194" s="54"/>
      <c r="B194" s="28"/>
      <c r="C194" s="28"/>
      <c r="D194" s="65"/>
      <c r="E194" s="65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4"/>
      <c r="R194" s="28"/>
      <c r="S194" s="28"/>
      <c r="T194" s="118"/>
      <c r="U194" s="28"/>
    </row>
    <row r="195" spans="1:21" ht="14.7" customHeight="1" x14ac:dyDescent="0.3">
      <c r="A195" s="54"/>
      <c r="B195" s="28"/>
      <c r="C195" s="28"/>
      <c r="D195" s="65"/>
      <c r="E195" s="65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4"/>
      <c r="R195" s="28"/>
      <c r="S195" s="28"/>
      <c r="T195" s="118"/>
      <c r="U195" s="28"/>
    </row>
    <row r="196" spans="1:21" ht="14.7" customHeight="1" x14ac:dyDescent="0.3">
      <c r="A196" s="54"/>
      <c r="B196" s="28"/>
      <c r="C196" s="28"/>
      <c r="D196" s="65"/>
      <c r="E196" s="65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4"/>
      <c r="R196" s="28"/>
      <c r="S196" s="28"/>
      <c r="T196" s="120"/>
      <c r="U196" s="28"/>
    </row>
    <row r="197" spans="1:21" ht="14.7" customHeight="1" x14ac:dyDescent="0.3">
      <c r="A197" s="54"/>
      <c r="B197" s="28"/>
      <c r="C197" s="28"/>
      <c r="D197" s="65"/>
      <c r="E197" s="65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4"/>
      <c r="R197" s="28"/>
      <c r="S197" s="28"/>
      <c r="T197" s="125"/>
      <c r="U197" s="28"/>
    </row>
    <row r="198" spans="1:21" ht="14.7" customHeight="1" x14ac:dyDescent="0.3">
      <c r="A198" s="54"/>
      <c r="B198" s="28"/>
      <c r="C198" s="28"/>
      <c r="D198" s="65"/>
      <c r="E198" s="74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4"/>
      <c r="R198" s="33"/>
      <c r="S198" s="33"/>
      <c r="T198" s="125"/>
      <c r="U198" s="28"/>
    </row>
    <row r="199" spans="1:21" ht="14.7" customHeight="1" x14ac:dyDescent="0.3">
      <c r="A199" s="54"/>
      <c r="B199" s="28"/>
      <c r="C199" s="28"/>
      <c r="D199" s="65"/>
      <c r="E199" s="65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4"/>
      <c r="R199" s="28"/>
      <c r="S199" s="28"/>
      <c r="T199" s="125"/>
      <c r="U199" s="28"/>
    </row>
    <row r="200" spans="1:21" ht="14.7" customHeight="1" x14ac:dyDescent="0.3">
      <c r="A200" s="54"/>
      <c r="B200" s="28"/>
      <c r="C200" s="28"/>
      <c r="D200" s="65"/>
      <c r="E200" s="65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4"/>
      <c r="R200" s="28"/>
      <c r="S200" s="28"/>
      <c r="T200" s="125"/>
      <c r="U200" s="28"/>
    </row>
    <row r="201" spans="1:21" ht="14.7" customHeight="1" x14ac:dyDescent="0.3">
      <c r="A201" s="54"/>
      <c r="B201" s="28"/>
      <c r="C201" s="28"/>
      <c r="D201" s="65"/>
      <c r="E201" s="65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4"/>
      <c r="R201" s="28"/>
      <c r="S201" s="28"/>
      <c r="T201" s="118"/>
      <c r="U201" s="28"/>
    </row>
    <row r="202" spans="1:21" ht="14.7" customHeight="1" x14ac:dyDescent="0.3">
      <c r="A202" s="54"/>
      <c r="B202" s="28"/>
      <c r="C202" s="28"/>
      <c r="D202" s="65"/>
      <c r="E202" s="65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4"/>
      <c r="R202" s="28"/>
      <c r="S202" s="28"/>
      <c r="T202" s="118"/>
      <c r="U202" s="28"/>
    </row>
    <row r="203" spans="1:21" ht="14.7" customHeight="1" x14ac:dyDescent="0.3">
      <c r="A203" s="54"/>
      <c r="B203" s="36"/>
      <c r="C203" s="36"/>
      <c r="D203" s="66"/>
      <c r="E203" s="6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7"/>
      <c r="R203" s="36"/>
      <c r="S203" s="36"/>
      <c r="T203" s="126"/>
      <c r="U203" s="36"/>
    </row>
    <row r="204" spans="1:21" ht="14.7" customHeight="1" x14ac:dyDescent="0.3">
      <c r="A204" s="181"/>
      <c r="B204" s="36"/>
      <c r="C204" s="36"/>
      <c r="D204" s="66"/>
      <c r="E204" s="6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7"/>
      <c r="R204" s="36"/>
      <c r="S204" s="36"/>
      <c r="T204" s="126"/>
      <c r="U204" s="36"/>
    </row>
    <row r="205" spans="1:21" ht="14.7" customHeight="1" x14ac:dyDescent="0.3">
      <c r="A205" s="181"/>
      <c r="B205" s="36"/>
      <c r="C205" s="36"/>
      <c r="D205" s="66"/>
      <c r="E205" s="6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7"/>
      <c r="R205" s="36"/>
      <c r="S205" s="36"/>
      <c r="T205" s="126"/>
      <c r="U205" s="36"/>
    </row>
    <row r="206" spans="1:21" ht="14.7" customHeight="1" x14ac:dyDescent="0.3">
      <c r="A206" s="181"/>
      <c r="B206" s="36"/>
      <c r="C206" s="36"/>
      <c r="D206" s="66"/>
      <c r="E206" s="6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7"/>
      <c r="R206" s="36"/>
      <c r="S206" s="36"/>
      <c r="T206" s="126"/>
      <c r="U206" s="36"/>
    </row>
    <row r="207" spans="1:21" ht="14.7" customHeight="1" x14ac:dyDescent="0.3">
      <c r="A207" s="181"/>
      <c r="B207" s="36"/>
      <c r="C207" s="36"/>
      <c r="D207" s="66"/>
      <c r="E207" s="6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7"/>
      <c r="R207" s="36"/>
      <c r="S207" s="36"/>
      <c r="T207" s="126"/>
      <c r="U207" s="36"/>
    </row>
    <row r="208" spans="1:21" ht="14.7" customHeight="1" x14ac:dyDescent="0.3">
      <c r="A208" s="181"/>
      <c r="B208" s="36"/>
      <c r="C208" s="36"/>
      <c r="D208" s="66"/>
      <c r="E208" s="6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7"/>
      <c r="R208" s="36"/>
      <c r="S208" s="36"/>
      <c r="T208" s="126"/>
      <c r="U208" s="36"/>
    </row>
    <row r="209" spans="1:21" ht="14.7" customHeight="1" x14ac:dyDescent="0.3">
      <c r="A209" s="181"/>
      <c r="B209" s="36"/>
      <c r="C209" s="36"/>
      <c r="D209" s="66"/>
      <c r="E209" s="6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7"/>
      <c r="R209" s="36"/>
      <c r="S209" s="36"/>
      <c r="T209" s="126"/>
      <c r="U209" s="36"/>
    </row>
    <row r="210" spans="1:21" ht="14.7" customHeight="1" x14ac:dyDescent="0.3">
      <c r="A210" s="181"/>
      <c r="B210" s="36"/>
      <c r="C210" s="36"/>
      <c r="D210" s="66"/>
      <c r="E210" s="66"/>
      <c r="F210" s="36"/>
      <c r="G210" s="36"/>
      <c r="H210" s="36"/>
      <c r="I210" s="36"/>
      <c r="J210" s="36"/>
      <c r="K210" s="39"/>
      <c r="L210" s="36"/>
      <c r="M210" s="36"/>
      <c r="N210" s="36"/>
      <c r="O210" s="39"/>
      <c r="P210" s="36"/>
      <c r="Q210" s="37"/>
      <c r="R210" s="36"/>
      <c r="S210" s="36"/>
      <c r="T210" s="126"/>
      <c r="U210" s="36"/>
    </row>
    <row r="211" spans="1:21" ht="14.7" customHeight="1" x14ac:dyDescent="0.3">
      <c r="A211" s="181"/>
      <c r="B211" s="36"/>
      <c r="C211" s="36"/>
      <c r="D211" s="66"/>
      <c r="E211" s="66"/>
      <c r="F211" s="36"/>
      <c r="G211" s="36"/>
      <c r="H211" s="36"/>
      <c r="I211" s="36"/>
      <c r="J211" s="36"/>
      <c r="K211" s="40"/>
      <c r="L211" s="36"/>
      <c r="M211" s="36"/>
      <c r="N211" s="36"/>
      <c r="O211" s="40"/>
      <c r="P211" s="36"/>
      <c r="Q211" s="37"/>
      <c r="R211" s="36"/>
      <c r="S211" s="36"/>
      <c r="T211" s="126"/>
      <c r="U211" s="36"/>
    </row>
    <row r="212" spans="1:21" ht="14.7" customHeight="1" x14ac:dyDescent="0.3">
      <c r="A212" s="181"/>
      <c r="B212" s="36"/>
      <c r="C212" s="36"/>
      <c r="D212" s="66"/>
      <c r="E212" s="66"/>
      <c r="F212" s="36"/>
      <c r="G212" s="36"/>
      <c r="H212" s="36"/>
      <c r="I212" s="36"/>
      <c r="J212" s="36"/>
      <c r="K212" s="36"/>
      <c r="L212" s="36"/>
      <c r="N212" s="36"/>
      <c r="O212" s="36"/>
      <c r="P212" s="36"/>
      <c r="Q212" s="37"/>
      <c r="R212" s="36"/>
      <c r="S212" s="36"/>
      <c r="T212" s="126"/>
      <c r="U212" s="36"/>
    </row>
    <row r="213" spans="1:21" ht="14.7" customHeight="1" x14ac:dyDescent="0.3">
      <c r="A213" s="182"/>
      <c r="B213" s="36"/>
      <c r="C213" s="36"/>
      <c r="D213" s="66"/>
      <c r="E213" s="66"/>
      <c r="F213" s="36"/>
      <c r="G213" s="36"/>
      <c r="H213" s="36"/>
      <c r="I213" s="36"/>
      <c r="J213" s="36"/>
      <c r="K213" s="41"/>
      <c r="L213" s="42"/>
      <c r="M213" s="43"/>
      <c r="N213" s="36"/>
      <c r="O213" s="41"/>
      <c r="P213" s="36"/>
      <c r="Q213" s="37"/>
      <c r="R213" s="36"/>
      <c r="S213" s="36"/>
      <c r="T213" s="126"/>
      <c r="U213" s="36"/>
    </row>
    <row r="214" spans="1:21" ht="14.7" customHeight="1" x14ac:dyDescent="0.3">
      <c r="A214" s="182"/>
      <c r="B214" s="36"/>
      <c r="C214" s="36"/>
      <c r="D214" s="66"/>
      <c r="E214" s="6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7"/>
      <c r="R214" s="36"/>
      <c r="S214" s="36"/>
      <c r="T214" s="127"/>
      <c r="U214" s="36"/>
    </row>
    <row r="215" spans="1:21" ht="14.7" customHeight="1" x14ac:dyDescent="0.3">
      <c r="A215" s="182"/>
      <c r="B215" s="36"/>
      <c r="C215" s="36"/>
      <c r="D215" s="66"/>
      <c r="E215" s="66"/>
      <c r="F215" s="36"/>
      <c r="G215" s="36"/>
      <c r="H215" s="36"/>
      <c r="I215" s="36"/>
      <c r="J215" s="36"/>
      <c r="K215" s="41"/>
      <c r="L215" s="42"/>
      <c r="M215" s="43"/>
      <c r="N215" s="36"/>
      <c r="O215" s="41"/>
      <c r="P215" s="36"/>
      <c r="Q215" s="37"/>
      <c r="R215" s="36"/>
      <c r="S215" s="36"/>
      <c r="T215" s="127"/>
      <c r="U215" s="36"/>
    </row>
    <row r="216" spans="1:21" ht="14.7" customHeight="1" x14ac:dyDescent="0.3">
      <c r="A216" s="181"/>
      <c r="B216" s="36"/>
      <c r="C216" s="36"/>
      <c r="D216" s="66"/>
      <c r="E216" s="6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7"/>
      <c r="R216" s="36"/>
      <c r="S216" s="36"/>
      <c r="T216" s="127"/>
      <c r="U216" s="36"/>
    </row>
    <row r="217" spans="1:21" ht="14.7" customHeight="1" x14ac:dyDescent="0.3">
      <c r="A217" s="181"/>
      <c r="B217" s="36"/>
      <c r="C217" s="36"/>
      <c r="D217" s="66"/>
      <c r="E217" s="66"/>
      <c r="F217" s="36"/>
      <c r="G217" s="36"/>
      <c r="H217" s="36"/>
      <c r="I217" s="36"/>
      <c r="J217" s="36"/>
      <c r="K217" s="39"/>
      <c r="L217" s="36"/>
      <c r="M217" s="36"/>
      <c r="N217" s="36"/>
      <c r="O217" s="39"/>
      <c r="P217" s="36"/>
      <c r="Q217" s="37"/>
      <c r="R217" s="36"/>
      <c r="S217" s="36"/>
      <c r="T217" s="127"/>
      <c r="U217" s="36"/>
    </row>
    <row r="218" spans="1:21" ht="14.7" customHeight="1" x14ac:dyDescent="0.3">
      <c r="A218" s="181"/>
      <c r="B218" s="36"/>
      <c r="C218" s="36"/>
      <c r="D218" s="66"/>
      <c r="E218" s="6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7"/>
      <c r="R218" s="36"/>
      <c r="S218" s="36"/>
      <c r="T218" s="127"/>
      <c r="U218" s="36"/>
    </row>
    <row r="219" spans="1:21" ht="14.7" customHeight="1" x14ac:dyDescent="0.3">
      <c r="A219" s="181"/>
      <c r="B219" s="36"/>
      <c r="C219" s="36"/>
      <c r="D219" s="66"/>
      <c r="E219" s="6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7"/>
      <c r="R219" s="36"/>
      <c r="S219" s="36"/>
      <c r="T219" s="127"/>
      <c r="U219" s="36"/>
    </row>
    <row r="220" spans="1:21" ht="14.7" customHeight="1" x14ac:dyDescent="0.3">
      <c r="A220" s="181"/>
      <c r="B220" s="36"/>
      <c r="C220" s="36"/>
      <c r="D220" s="66"/>
      <c r="E220" s="66"/>
      <c r="F220" s="36"/>
      <c r="G220" s="36"/>
      <c r="H220" s="36"/>
      <c r="I220" s="36"/>
      <c r="J220" s="36"/>
      <c r="K220" s="38"/>
      <c r="L220" s="36"/>
      <c r="M220" s="36"/>
      <c r="N220" s="36"/>
      <c r="O220" s="38"/>
      <c r="P220" s="36"/>
      <c r="Q220" s="37"/>
      <c r="R220" s="36"/>
      <c r="S220" s="36"/>
      <c r="T220" s="127"/>
      <c r="U220" s="36"/>
    </row>
    <row r="221" spans="1:21" ht="14.7" customHeight="1" x14ac:dyDescent="0.3">
      <c r="A221" s="181"/>
      <c r="B221" s="36"/>
      <c r="C221" s="36"/>
      <c r="D221" s="66"/>
      <c r="E221" s="66"/>
      <c r="F221" s="36"/>
      <c r="G221" s="36"/>
      <c r="H221" s="36"/>
      <c r="I221" s="36"/>
      <c r="J221" s="36"/>
      <c r="K221" s="38"/>
      <c r="L221" s="36"/>
      <c r="M221" s="36"/>
      <c r="N221" s="36"/>
      <c r="O221" s="38"/>
      <c r="P221" s="36"/>
      <c r="Q221" s="37"/>
      <c r="R221" s="36"/>
      <c r="S221" s="36"/>
      <c r="T221" s="127"/>
      <c r="U221" s="36"/>
    </row>
    <row r="222" spans="1:21" ht="14.7" customHeight="1" x14ac:dyDescent="0.3">
      <c r="A222" s="181"/>
      <c r="B222" s="36"/>
      <c r="C222" s="36"/>
      <c r="D222" s="66"/>
      <c r="E222" s="75"/>
      <c r="F222" s="36"/>
      <c r="G222" s="36"/>
      <c r="H222" s="36"/>
      <c r="I222" s="36"/>
      <c r="J222" s="36"/>
      <c r="K222" s="38"/>
      <c r="L222" s="36"/>
      <c r="M222" s="36"/>
      <c r="N222" s="36"/>
      <c r="O222" s="38"/>
      <c r="P222" s="36"/>
      <c r="Q222" s="37"/>
      <c r="R222" s="36"/>
      <c r="S222" s="36"/>
      <c r="T222" s="127"/>
      <c r="U222" s="36"/>
    </row>
    <row r="223" spans="1:21" ht="14.7" customHeight="1" x14ac:dyDescent="0.3">
      <c r="A223" s="181"/>
      <c r="B223" s="36"/>
      <c r="C223" s="36"/>
      <c r="D223" s="66"/>
      <c r="E223" s="66"/>
      <c r="F223" s="36"/>
      <c r="G223" s="36"/>
      <c r="H223" s="36"/>
      <c r="I223" s="36"/>
      <c r="J223" s="36"/>
      <c r="K223" s="41"/>
      <c r="L223" s="42"/>
      <c r="M223" s="43"/>
      <c r="N223" s="36"/>
      <c r="O223" s="41"/>
      <c r="P223" s="36"/>
      <c r="Q223" s="37"/>
      <c r="R223" s="36"/>
      <c r="S223" s="36"/>
      <c r="T223" s="127"/>
      <c r="U223" s="36"/>
    </row>
    <row r="224" spans="1:21" ht="14.7" customHeight="1" x14ac:dyDescent="0.3">
      <c r="A224" s="181"/>
      <c r="B224" s="36"/>
      <c r="C224" s="36"/>
      <c r="D224" s="66"/>
      <c r="E224" s="66"/>
      <c r="F224" s="36"/>
      <c r="G224" s="36"/>
      <c r="H224" s="36"/>
      <c r="I224" s="36"/>
      <c r="J224" s="36"/>
      <c r="K224" s="42"/>
      <c r="L224" s="42"/>
      <c r="M224" s="42"/>
      <c r="N224" s="36"/>
      <c r="O224" s="42"/>
      <c r="P224" s="36"/>
      <c r="Q224" s="37"/>
      <c r="R224" s="36"/>
      <c r="S224" s="36"/>
      <c r="T224" s="127"/>
      <c r="U224" s="36"/>
    </row>
    <row r="225" spans="1:21" ht="14.7" customHeight="1" x14ac:dyDescent="0.3">
      <c r="A225" s="181"/>
      <c r="B225" s="36"/>
      <c r="C225" s="36"/>
      <c r="D225" s="66"/>
      <c r="E225" s="6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7"/>
      <c r="R225" s="36"/>
      <c r="S225" s="36"/>
      <c r="T225" s="127"/>
      <c r="U225" s="36"/>
    </row>
    <row r="226" spans="1:21" ht="14.7" customHeight="1" x14ac:dyDescent="0.3">
      <c r="A226" s="181"/>
      <c r="B226" s="36"/>
      <c r="C226" s="36"/>
      <c r="D226" s="66"/>
      <c r="E226" s="6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7"/>
      <c r="R226" s="36"/>
      <c r="S226" s="36"/>
      <c r="T226" s="127"/>
      <c r="U226" s="36"/>
    </row>
    <row r="227" spans="1:21" ht="14.7" customHeight="1" x14ac:dyDescent="0.3">
      <c r="A227" s="181"/>
      <c r="B227" s="36"/>
      <c r="C227" s="36"/>
      <c r="D227" s="66"/>
      <c r="E227" s="66"/>
      <c r="F227" s="36"/>
      <c r="G227" s="36"/>
      <c r="H227" s="36"/>
      <c r="I227" s="36"/>
      <c r="J227" s="36"/>
      <c r="K227" s="39"/>
      <c r="L227" s="36"/>
      <c r="M227" s="39"/>
      <c r="N227" s="36"/>
      <c r="O227" s="39"/>
      <c r="P227" s="36"/>
      <c r="Q227" s="37"/>
      <c r="R227" s="36"/>
      <c r="S227" s="36"/>
      <c r="T227" s="127"/>
      <c r="U227" s="36"/>
    </row>
    <row r="228" spans="1:21" ht="14.7" customHeight="1" x14ac:dyDescent="0.3">
      <c r="A228" s="181"/>
      <c r="B228" s="36"/>
      <c r="C228" s="36"/>
      <c r="D228" s="66"/>
      <c r="E228" s="66"/>
      <c r="F228" s="36"/>
      <c r="G228" s="36"/>
      <c r="H228" s="36"/>
      <c r="I228" s="36"/>
      <c r="J228" s="36"/>
      <c r="K228" s="44"/>
      <c r="L228" s="42"/>
      <c r="M228" s="42"/>
      <c r="N228" s="36"/>
      <c r="O228" s="44"/>
      <c r="P228" s="36"/>
      <c r="Q228" s="37"/>
      <c r="R228" s="36"/>
      <c r="S228" s="36"/>
      <c r="T228" s="127"/>
      <c r="U228" s="36"/>
    </row>
    <row r="229" spans="1:21" ht="14.7" customHeight="1" x14ac:dyDescent="0.3">
      <c r="A229" s="181"/>
      <c r="B229" s="36"/>
      <c r="C229" s="36"/>
      <c r="D229" s="66"/>
      <c r="E229" s="6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7"/>
      <c r="R229" s="36"/>
      <c r="S229" s="36"/>
      <c r="T229" s="127"/>
      <c r="U229" s="36"/>
    </row>
    <row r="230" spans="1:21" ht="14.7" customHeight="1" x14ac:dyDescent="0.3">
      <c r="A230" s="181"/>
      <c r="B230" s="36"/>
      <c r="C230" s="36"/>
      <c r="D230" s="66"/>
      <c r="E230" s="6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7"/>
      <c r="R230" s="36"/>
      <c r="S230" s="36"/>
      <c r="T230" s="127"/>
      <c r="U230" s="36"/>
    </row>
    <row r="231" spans="1:21" ht="14.7" customHeight="1" x14ac:dyDescent="0.3">
      <c r="A231" s="181"/>
      <c r="B231" s="36"/>
      <c r="C231" s="36"/>
      <c r="D231" s="66"/>
      <c r="E231" s="6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7"/>
      <c r="R231" s="36"/>
      <c r="S231" s="36"/>
      <c r="T231" s="127"/>
      <c r="U231" s="36"/>
    </row>
    <row r="232" spans="1:21" ht="14.7" customHeight="1" x14ac:dyDescent="0.3">
      <c r="A232" s="181"/>
      <c r="B232" s="36"/>
      <c r="C232" s="36"/>
      <c r="D232" s="66"/>
      <c r="E232" s="6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7"/>
      <c r="R232" s="36"/>
      <c r="S232" s="36"/>
      <c r="T232" s="127"/>
      <c r="U232" s="36"/>
    </row>
    <row r="233" spans="1:21" ht="14.7" customHeight="1" x14ac:dyDescent="0.3">
      <c r="A233" s="181"/>
      <c r="B233" s="36"/>
      <c r="C233" s="36"/>
      <c r="D233" s="66"/>
      <c r="E233" s="66"/>
      <c r="F233" s="36"/>
      <c r="G233" s="36"/>
      <c r="H233" s="36"/>
      <c r="I233" s="36"/>
      <c r="J233" s="36"/>
      <c r="K233" s="38"/>
      <c r="L233" s="36"/>
      <c r="M233" s="36"/>
      <c r="N233" s="36"/>
      <c r="O233" s="38"/>
      <c r="P233" s="36"/>
      <c r="Q233" s="37"/>
      <c r="R233" s="36"/>
      <c r="S233" s="36"/>
      <c r="T233" s="127"/>
      <c r="U233" s="36"/>
    </row>
    <row r="234" spans="1:21" ht="14.7" customHeight="1" x14ac:dyDescent="0.3">
      <c r="A234" s="181"/>
      <c r="B234" s="36"/>
      <c r="C234" s="36"/>
      <c r="D234" s="66"/>
      <c r="E234" s="6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7"/>
      <c r="R234" s="36"/>
      <c r="S234" s="36"/>
      <c r="T234" s="127"/>
      <c r="U234" s="36"/>
    </row>
    <row r="235" spans="1:21" ht="14.7" customHeight="1" x14ac:dyDescent="0.3">
      <c r="A235" s="181"/>
      <c r="B235" s="36"/>
      <c r="C235" s="36"/>
      <c r="D235" s="66"/>
      <c r="E235" s="75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7"/>
      <c r="R235" s="36"/>
      <c r="S235" s="36"/>
      <c r="T235" s="127"/>
      <c r="U235" s="36"/>
    </row>
    <row r="236" spans="1:21" ht="14.7" customHeight="1" x14ac:dyDescent="0.3">
      <c r="A236" s="181"/>
      <c r="B236" s="36"/>
      <c r="C236" s="36"/>
      <c r="D236" s="66"/>
      <c r="E236" s="6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7"/>
      <c r="R236" s="36"/>
      <c r="S236" s="36"/>
      <c r="T236" s="127"/>
      <c r="U236" s="36"/>
    </row>
    <row r="237" spans="1:21" ht="14.7" customHeight="1" x14ac:dyDescent="0.3">
      <c r="A237" s="181"/>
      <c r="B237" s="36"/>
      <c r="C237" s="36"/>
      <c r="D237" s="66"/>
      <c r="E237" s="6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7"/>
      <c r="R237" s="36"/>
      <c r="S237" s="36"/>
      <c r="T237" s="127"/>
      <c r="U237" s="36"/>
    </row>
    <row r="238" spans="1:21" ht="14.7" customHeight="1" x14ac:dyDescent="0.3">
      <c r="A238" s="181"/>
      <c r="B238" s="36"/>
      <c r="C238" s="36"/>
      <c r="D238" s="66"/>
      <c r="E238" s="6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7"/>
      <c r="R238" s="36"/>
      <c r="S238" s="36"/>
      <c r="T238" s="127"/>
      <c r="U238" s="36"/>
    </row>
    <row r="239" spans="1:21" ht="14.7" customHeight="1" x14ac:dyDescent="0.3">
      <c r="A239" s="181"/>
      <c r="B239" s="36"/>
      <c r="C239" s="36"/>
      <c r="D239" s="66"/>
      <c r="E239" s="6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7"/>
      <c r="R239" s="36"/>
      <c r="S239" s="36"/>
      <c r="T239" s="127"/>
      <c r="U239" s="36"/>
    </row>
    <row r="240" spans="1:21" ht="14.7" customHeight="1" x14ac:dyDescent="0.3">
      <c r="A240" s="181"/>
      <c r="B240" s="36"/>
      <c r="C240" s="36"/>
      <c r="D240" s="66"/>
      <c r="E240" s="75"/>
      <c r="F240" s="36"/>
      <c r="G240" s="36"/>
      <c r="H240" s="36"/>
      <c r="I240" s="36"/>
      <c r="J240" s="36"/>
      <c r="L240" s="45"/>
      <c r="M240" s="36"/>
      <c r="N240" s="36"/>
      <c r="O240" s="36"/>
      <c r="P240" s="36"/>
      <c r="Q240" s="37"/>
      <c r="R240" s="36"/>
      <c r="S240" s="36"/>
      <c r="T240" s="127"/>
      <c r="U240" s="36"/>
    </row>
    <row r="241" spans="1:21" ht="14.7" customHeight="1" x14ac:dyDescent="0.3">
      <c r="A241" s="181"/>
      <c r="B241" s="36"/>
      <c r="C241" s="36"/>
      <c r="D241" s="66"/>
      <c r="E241" s="75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7"/>
      <c r="R241" s="36"/>
      <c r="S241" s="36"/>
      <c r="T241" s="127"/>
      <c r="U241" s="36"/>
    </row>
    <row r="242" spans="1:21" ht="14.7" customHeight="1" x14ac:dyDescent="0.3">
      <c r="A242" s="181"/>
      <c r="B242" s="36"/>
      <c r="C242" s="36"/>
      <c r="D242" s="66"/>
      <c r="E242" s="75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7"/>
      <c r="R242" s="36"/>
      <c r="S242" s="36"/>
      <c r="T242" s="127"/>
      <c r="U242" s="36"/>
    </row>
    <row r="243" spans="1:21" ht="14.7" customHeight="1" x14ac:dyDescent="0.3">
      <c r="A243" s="181"/>
      <c r="B243" s="36"/>
      <c r="C243" s="36"/>
      <c r="D243" s="66"/>
      <c r="E243" s="75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7"/>
      <c r="R243" s="36"/>
      <c r="S243" s="36"/>
      <c r="T243" s="127"/>
      <c r="U243" s="36"/>
    </row>
    <row r="244" spans="1:21" ht="14.7" customHeight="1" x14ac:dyDescent="0.3">
      <c r="A244" s="181"/>
      <c r="B244" s="36"/>
      <c r="C244" s="36"/>
      <c r="D244" s="66"/>
      <c r="E244" s="75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7"/>
      <c r="R244" s="36"/>
      <c r="S244" s="36"/>
      <c r="T244" s="127"/>
      <c r="U244" s="36"/>
    </row>
    <row r="245" spans="1:21" ht="14.7" customHeight="1" x14ac:dyDescent="0.3">
      <c r="A245" s="181"/>
      <c r="B245" s="36"/>
      <c r="C245" s="36"/>
      <c r="D245" s="66"/>
      <c r="E245" s="75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7"/>
      <c r="R245" s="36"/>
      <c r="S245" s="36"/>
      <c r="T245" s="127"/>
      <c r="U245" s="36"/>
    </row>
    <row r="246" spans="1:21" ht="14.7" customHeight="1" x14ac:dyDescent="0.3">
      <c r="A246" s="181"/>
      <c r="B246" s="36"/>
      <c r="C246" s="36"/>
      <c r="D246" s="66"/>
      <c r="E246" s="75"/>
      <c r="F246" s="36"/>
      <c r="G246" s="36"/>
      <c r="H246" s="36"/>
      <c r="I246" s="36"/>
      <c r="J246" s="36"/>
      <c r="K246" s="38"/>
      <c r="L246" s="36"/>
      <c r="M246" s="36"/>
      <c r="N246" s="36"/>
      <c r="O246" s="38"/>
      <c r="P246" s="36"/>
      <c r="Q246" s="37"/>
      <c r="R246" s="36"/>
      <c r="S246" s="36"/>
      <c r="T246" s="126"/>
      <c r="U246" s="36"/>
    </row>
    <row r="247" spans="1:21" ht="14.7" customHeight="1" x14ac:dyDescent="0.3">
      <c r="A247" s="181"/>
      <c r="B247" s="36"/>
      <c r="C247" s="36"/>
      <c r="D247" s="66"/>
      <c r="E247" s="75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7"/>
      <c r="R247" s="36"/>
      <c r="S247" s="36"/>
      <c r="T247" s="127"/>
      <c r="U247" s="36"/>
    </row>
    <row r="248" spans="1:21" ht="14.7" customHeight="1" x14ac:dyDescent="0.3">
      <c r="A248" s="181"/>
      <c r="B248" s="36"/>
      <c r="C248" s="36"/>
      <c r="D248" s="66"/>
      <c r="E248" s="75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7"/>
      <c r="R248" s="36"/>
      <c r="S248" s="36"/>
      <c r="T248" s="127"/>
      <c r="U248" s="36"/>
    </row>
    <row r="249" spans="1:21" ht="14.7" customHeight="1" x14ac:dyDescent="0.3">
      <c r="A249" s="181"/>
      <c r="B249" s="36"/>
      <c r="C249" s="36"/>
      <c r="D249" s="66"/>
      <c r="E249" s="75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7"/>
      <c r="R249" s="36"/>
      <c r="S249" s="36"/>
      <c r="T249" s="127"/>
      <c r="U249" s="36"/>
    </row>
    <row r="250" spans="1:21" ht="14.7" customHeight="1" x14ac:dyDescent="0.3">
      <c r="A250" s="181"/>
      <c r="B250" s="36"/>
      <c r="C250" s="36"/>
      <c r="D250" s="66"/>
      <c r="E250" s="75"/>
      <c r="F250" s="36"/>
      <c r="G250" s="36"/>
      <c r="H250" s="36"/>
      <c r="I250" s="36"/>
      <c r="J250" s="36"/>
      <c r="K250" s="38"/>
      <c r="L250" s="36"/>
      <c r="M250" s="36"/>
      <c r="N250" s="36"/>
      <c r="O250" s="36"/>
      <c r="P250" s="36"/>
      <c r="Q250" s="37"/>
      <c r="R250" s="36"/>
      <c r="S250" s="36"/>
      <c r="T250" s="127"/>
      <c r="U250" s="36"/>
    </row>
    <row r="251" spans="1:21" ht="14.7" customHeight="1" x14ac:dyDescent="0.3">
      <c r="A251" s="181"/>
      <c r="B251" s="36"/>
      <c r="C251" s="36"/>
      <c r="D251" s="66"/>
      <c r="E251" s="75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7"/>
      <c r="R251" s="36"/>
      <c r="S251" s="36"/>
      <c r="T251" s="127"/>
      <c r="U251" s="36"/>
    </row>
    <row r="252" spans="1:21" ht="14.7" customHeight="1" x14ac:dyDescent="0.3">
      <c r="A252" s="181"/>
      <c r="B252" s="36"/>
      <c r="C252" s="36"/>
      <c r="D252" s="66"/>
      <c r="E252" s="75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7"/>
      <c r="R252" s="36"/>
      <c r="S252" s="36"/>
      <c r="T252" s="127"/>
      <c r="U252" s="36"/>
    </row>
    <row r="253" spans="1:21" ht="14.7" customHeight="1" x14ac:dyDescent="0.3">
      <c r="A253" s="181"/>
      <c r="B253" s="36"/>
      <c r="C253" s="36"/>
      <c r="D253" s="66"/>
      <c r="E253" s="6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7"/>
      <c r="R253" s="36"/>
      <c r="S253" s="36"/>
      <c r="T253" s="127"/>
      <c r="U253" s="36"/>
    </row>
    <row r="254" spans="1:21" ht="14.7" customHeight="1" x14ac:dyDescent="0.3">
      <c r="A254" s="181"/>
      <c r="B254" s="36"/>
      <c r="C254" s="36"/>
      <c r="D254" s="66"/>
      <c r="E254" s="6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7"/>
      <c r="R254" s="36"/>
      <c r="S254" s="36"/>
      <c r="T254" s="127"/>
      <c r="U254" s="36"/>
    </row>
    <row r="255" spans="1:21" ht="14.7" customHeight="1" x14ac:dyDescent="0.3">
      <c r="A255" s="181"/>
      <c r="B255" s="36"/>
      <c r="C255" s="36"/>
      <c r="D255" s="66"/>
      <c r="E255" s="66"/>
      <c r="F255" s="36"/>
      <c r="G255" s="36"/>
      <c r="H255" s="36"/>
      <c r="I255" s="36"/>
      <c r="J255" s="36"/>
      <c r="K255" s="38"/>
      <c r="L255" s="36"/>
      <c r="M255" s="36"/>
      <c r="N255" s="36"/>
      <c r="O255" s="38"/>
      <c r="P255" s="36"/>
      <c r="Q255" s="37"/>
      <c r="R255" s="36"/>
      <c r="S255" s="36"/>
      <c r="T255" s="127"/>
      <c r="U255" s="36"/>
    </row>
    <row r="256" spans="1:21" ht="14.7" customHeight="1" x14ac:dyDescent="0.3">
      <c r="A256" s="181"/>
      <c r="B256" s="36"/>
      <c r="C256" s="36"/>
      <c r="D256" s="66"/>
      <c r="E256" s="6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7"/>
      <c r="R256" s="36"/>
      <c r="S256" s="36"/>
      <c r="T256" s="127"/>
      <c r="U256" s="36"/>
    </row>
    <row r="257" spans="1:21" ht="14.7" customHeight="1" x14ac:dyDescent="0.3">
      <c r="A257" s="181"/>
      <c r="B257" s="36"/>
      <c r="C257" s="36"/>
      <c r="D257" s="66"/>
      <c r="E257" s="6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7"/>
      <c r="R257" s="36"/>
      <c r="S257" s="36"/>
      <c r="T257" s="127"/>
      <c r="U257" s="36"/>
    </row>
    <row r="258" spans="1:21" ht="14.7" customHeight="1" x14ac:dyDescent="0.3">
      <c r="A258" s="181"/>
      <c r="B258" s="36"/>
      <c r="C258" s="36"/>
      <c r="D258" s="66"/>
      <c r="E258" s="6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7"/>
      <c r="R258" s="36"/>
      <c r="S258" s="36"/>
      <c r="T258" s="127"/>
      <c r="U258" s="36"/>
    </row>
    <row r="259" spans="1:21" ht="14.7" customHeight="1" x14ac:dyDescent="0.3">
      <c r="A259" s="181"/>
      <c r="B259" s="36"/>
      <c r="C259" s="36"/>
      <c r="D259" s="66"/>
      <c r="E259" s="75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7"/>
      <c r="R259" s="36"/>
      <c r="S259" s="36"/>
      <c r="T259" s="127"/>
      <c r="U259" s="36"/>
    </row>
    <row r="260" spans="1:21" ht="14.7" customHeight="1" x14ac:dyDescent="0.3">
      <c r="A260" s="181"/>
      <c r="B260" s="36"/>
      <c r="C260" s="36"/>
      <c r="D260" s="66"/>
      <c r="E260" s="75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7"/>
      <c r="R260" s="36"/>
      <c r="S260" s="36"/>
      <c r="T260" s="127"/>
      <c r="U260" s="36"/>
    </row>
    <row r="261" spans="1:21" ht="14.7" customHeight="1" x14ac:dyDescent="0.3">
      <c r="A261" s="181"/>
      <c r="B261" s="36"/>
      <c r="C261" s="36"/>
      <c r="D261" s="66"/>
      <c r="E261" s="6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7"/>
      <c r="R261" s="36"/>
      <c r="S261" s="36"/>
      <c r="T261" s="127"/>
      <c r="U261" s="36"/>
    </row>
    <row r="262" spans="1:21" ht="14.7" customHeight="1" x14ac:dyDescent="0.3">
      <c r="A262" s="181"/>
      <c r="B262" s="36"/>
      <c r="C262" s="36"/>
      <c r="D262" s="66"/>
      <c r="E262" s="6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7"/>
      <c r="R262" s="36"/>
      <c r="S262" s="36"/>
      <c r="T262" s="127"/>
      <c r="U262" s="36"/>
    </row>
    <row r="263" spans="1:21" ht="14.7" customHeight="1" x14ac:dyDescent="0.3">
      <c r="A263" s="181"/>
      <c r="B263" s="36"/>
      <c r="C263" s="36"/>
      <c r="D263" s="66"/>
      <c r="E263" s="6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7"/>
      <c r="R263" s="36"/>
      <c r="S263" s="36"/>
      <c r="T263" s="127"/>
      <c r="U263" s="36"/>
    </row>
    <row r="264" spans="1:21" ht="14.7" customHeight="1" x14ac:dyDescent="0.3">
      <c r="A264" s="181"/>
      <c r="B264" s="36"/>
      <c r="C264" s="36"/>
      <c r="D264" s="66"/>
      <c r="E264" s="6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7"/>
      <c r="R264" s="36"/>
      <c r="S264" s="36"/>
      <c r="T264" s="127"/>
      <c r="U264" s="36"/>
    </row>
    <row r="265" spans="1:21" ht="14.7" customHeight="1" x14ac:dyDescent="0.3">
      <c r="A265" s="181"/>
      <c r="B265" s="36"/>
      <c r="C265" s="36"/>
      <c r="D265" s="66"/>
      <c r="E265" s="6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7"/>
      <c r="R265" s="36"/>
      <c r="S265" s="36"/>
      <c r="T265" s="127"/>
      <c r="U265" s="36"/>
    </row>
    <row r="266" spans="1:21" ht="14.7" customHeight="1" x14ac:dyDescent="0.3">
      <c r="A266" s="181"/>
      <c r="B266" s="36"/>
      <c r="C266" s="36"/>
      <c r="D266" s="66"/>
      <c r="E266" s="6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7"/>
      <c r="R266" s="36"/>
      <c r="S266" s="36"/>
      <c r="T266" s="127"/>
      <c r="U266" s="36"/>
    </row>
    <row r="267" spans="1:21" ht="14.7" customHeight="1" x14ac:dyDescent="0.3">
      <c r="A267" s="181"/>
      <c r="Q267" s="46"/>
    </row>
    <row r="268" spans="1:21" s="47" customFormat="1" ht="14.7" customHeight="1" x14ac:dyDescent="0.3">
      <c r="A268" s="88"/>
      <c r="D268" s="14"/>
      <c r="E268" s="14"/>
      <c r="Q268" s="48"/>
      <c r="T268" s="128"/>
    </row>
    <row r="269" spans="1:21" s="17" customFormat="1" ht="14.7" customHeight="1" x14ac:dyDescent="0.3">
      <c r="A269" s="183"/>
      <c r="D269" s="67"/>
      <c r="E269" s="76"/>
      <c r="K269" s="44"/>
      <c r="O269" s="44"/>
      <c r="Q269" s="46"/>
      <c r="T269" s="129"/>
    </row>
    <row r="270" spans="1:21" s="17" customFormat="1" ht="14.7" customHeight="1" x14ac:dyDescent="0.3">
      <c r="A270" s="184"/>
      <c r="D270" s="67"/>
      <c r="E270" s="67"/>
      <c r="Q270" s="46"/>
      <c r="T270" s="129"/>
    </row>
    <row r="271" spans="1:21" s="17" customFormat="1" ht="14.7" customHeight="1" x14ac:dyDescent="0.3">
      <c r="A271" s="88"/>
      <c r="D271" s="67"/>
      <c r="E271" s="67"/>
      <c r="Q271" s="46"/>
      <c r="T271" s="129"/>
    </row>
    <row r="272" spans="1:21" s="17" customFormat="1" ht="14.7" customHeight="1" x14ac:dyDescent="0.3">
      <c r="A272" s="88"/>
      <c r="D272" s="68"/>
      <c r="E272" s="67"/>
      <c r="K272" s="49"/>
      <c r="O272" s="49"/>
      <c r="Q272" s="46"/>
      <c r="T272" s="129"/>
    </row>
    <row r="273" spans="1:21" ht="14.7" customHeight="1" x14ac:dyDescent="0.3">
      <c r="A273" s="184"/>
      <c r="Q273" s="46"/>
    </row>
    <row r="274" spans="1:21" ht="14.7" customHeight="1" x14ac:dyDescent="0.3">
      <c r="Q274" s="46"/>
    </row>
    <row r="275" spans="1:21" ht="14.7" customHeight="1" x14ac:dyDescent="0.3">
      <c r="Q275" s="46"/>
    </row>
    <row r="276" spans="1:21" ht="14.7" customHeight="1" x14ac:dyDescent="0.3">
      <c r="Q276" s="46"/>
    </row>
    <row r="277" spans="1:21" ht="14.7" customHeight="1" x14ac:dyDescent="0.3">
      <c r="Q277" s="46"/>
    </row>
    <row r="278" spans="1:21" ht="14.7" customHeight="1" x14ac:dyDescent="0.3">
      <c r="Q278" s="46"/>
    </row>
    <row r="279" spans="1:21" ht="14.7" customHeight="1" x14ac:dyDescent="0.3">
      <c r="Q279" s="46"/>
    </row>
    <row r="280" spans="1:21" ht="14.7" customHeight="1" x14ac:dyDescent="0.3">
      <c r="Q280" s="46"/>
    </row>
    <row r="281" spans="1:21" ht="14.7" customHeight="1" x14ac:dyDescent="0.3">
      <c r="Q281" s="46"/>
    </row>
    <row r="282" spans="1:21" ht="14.7" customHeight="1" x14ac:dyDescent="0.3">
      <c r="Q282" s="46"/>
    </row>
    <row r="283" spans="1:21" s="17" customFormat="1" ht="14.7" customHeight="1" x14ac:dyDescent="0.3">
      <c r="A283" s="88"/>
      <c r="D283" s="67"/>
      <c r="E283" s="67"/>
      <c r="Q283" s="46"/>
      <c r="T283" s="129"/>
    </row>
    <row r="284" spans="1:21" s="17" customFormat="1" ht="14.7" customHeight="1" x14ac:dyDescent="0.3">
      <c r="A284" s="88"/>
      <c r="B284" s="42"/>
      <c r="C284" s="42"/>
      <c r="D284" s="69"/>
      <c r="E284" s="75"/>
      <c r="F284" s="42"/>
      <c r="G284" s="42"/>
      <c r="H284" s="42"/>
      <c r="I284" s="42"/>
      <c r="J284" s="42"/>
      <c r="K284" s="44"/>
      <c r="L284" s="42"/>
      <c r="M284" s="44"/>
      <c r="N284" s="42"/>
      <c r="O284" s="44"/>
      <c r="P284" s="42"/>
      <c r="Q284" s="37"/>
      <c r="R284" s="42"/>
      <c r="S284" s="42"/>
      <c r="T284" s="130"/>
      <c r="U284" s="42"/>
    </row>
    <row r="285" spans="1:21" s="17" customFormat="1" ht="14.7" customHeight="1" x14ac:dyDescent="0.3">
      <c r="A285" s="185"/>
      <c r="B285" s="42"/>
      <c r="C285" s="42"/>
      <c r="D285" s="69"/>
      <c r="E285" s="77"/>
      <c r="F285" s="42"/>
      <c r="G285" s="42"/>
      <c r="H285" s="42"/>
      <c r="I285" s="42"/>
      <c r="J285" s="42"/>
      <c r="K285" s="44"/>
      <c r="L285" s="42"/>
      <c r="M285" s="42"/>
      <c r="N285" s="42"/>
      <c r="O285" s="44"/>
      <c r="P285" s="42"/>
      <c r="Q285" s="37"/>
      <c r="R285" s="42"/>
      <c r="S285" s="42"/>
      <c r="T285" s="130"/>
      <c r="U285" s="42"/>
    </row>
    <row r="286" spans="1:21" s="17" customFormat="1" ht="14.7" customHeight="1" x14ac:dyDescent="0.3">
      <c r="A286" s="181"/>
      <c r="D286" s="67"/>
      <c r="E286" s="67"/>
      <c r="Q286" s="46"/>
      <c r="T286" s="129"/>
    </row>
    <row r="287" spans="1:21" s="17" customFormat="1" ht="14.7" customHeight="1" x14ac:dyDescent="0.3">
      <c r="A287" s="88"/>
      <c r="D287" s="67"/>
      <c r="E287" s="67"/>
      <c r="Q287" s="46"/>
      <c r="T287" s="129"/>
    </row>
    <row r="288" spans="1:21" s="17" customFormat="1" ht="14.7" customHeight="1" x14ac:dyDescent="0.3">
      <c r="A288" s="88"/>
      <c r="D288" s="67"/>
      <c r="E288" s="67"/>
      <c r="Q288" s="46"/>
      <c r="T288" s="129"/>
    </row>
    <row r="289" spans="1:21" s="17" customFormat="1" ht="14.7" customHeight="1" x14ac:dyDescent="0.3">
      <c r="A289" s="88"/>
      <c r="D289" s="67"/>
      <c r="E289" s="67"/>
      <c r="Q289" s="46"/>
      <c r="T289" s="129"/>
    </row>
    <row r="290" spans="1:21" s="17" customFormat="1" ht="14.7" customHeight="1" x14ac:dyDescent="0.3">
      <c r="A290" s="88"/>
      <c r="B290" s="42"/>
      <c r="C290" s="42"/>
      <c r="D290" s="69"/>
      <c r="E290" s="77"/>
      <c r="F290" s="42"/>
      <c r="G290" s="42"/>
      <c r="H290" s="42"/>
      <c r="I290" s="42"/>
      <c r="J290" s="42"/>
      <c r="K290" s="44"/>
      <c r="L290" s="42"/>
      <c r="M290" s="42"/>
      <c r="N290" s="42"/>
      <c r="O290" s="44"/>
      <c r="P290" s="42"/>
      <c r="Q290" s="37"/>
      <c r="R290" s="42"/>
      <c r="S290" s="42"/>
      <c r="T290" s="130"/>
      <c r="U290" s="42"/>
    </row>
    <row r="291" spans="1:21" s="17" customFormat="1" ht="14.7" customHeight="1" x14ac:dyDescent="0.3">
      <c r="A291" s="185"/>
      <c r="B291" s="42"/>
      <c r="C291" s="42"/>
      <c r="D291" s="69"/>
      <c r="E291" s="77"/>
      <c r="F291" s="42"/>
      <c r="G291" s="42"/>
      <c r="H291" s="42"/>
      <c r="I291" s="42"/>
      <c r="J291" s="42"/>
      <c r="K291" s="44"/>
      <c r="L291" s="42"/>
      <c r="M291" s="42"/>
      <c r="N291" s="42"/>
      <c r="O291" s="44"/>
      <c r="P291" s="42"/>
      <c r="Q291" s="37"/>
      <c r="R291" s="42"/>
      <c r="S291" s="42"/>
      <c r="T291" s="130"/>
      <c r="U291" s="42"/>
    </row>
    <row r="292" spans="1:21" s="17" customFormat="1" ht="14.7" customHeight="1" x14ac:dyDescent="0.3">
      <c r="A292" s="185"/>
      <c r="D292" s="67"/>
      <c r="E292" s="67"/>
      <c r="Q292" s="46"/>
      <c r="T292" s="129"/>
    </row>
    <row r="293" spans="1:21" s="17" customFormat="1" ht="14.7" customHeight="1" x14ac:dyDescent="0.3">
      <c r="A293" s="88"/>
      <c r="D293" s="67"/>
      <c r="E293" s="67"/>
      <c r="Q293" s="46"/>
      <c r="T293" s="129"/>
    </row>
    <row r="294" spans="1:21" s="17" customFormat="1" ht="14.7" customHeight="1" x14ac:dyDescent="0.3">
      <c r="A294" s="88"/>
      <c r="B294" s="42"/>
      <c r="C294" s="42"/>
      <c r="D294" s="69"/>
      <c r="E294" s="77"/>
      <c r="F294" s="42"/>
      <c r="G294" s="42"/>
      <c r="H294" s="42"/>
      <c r="I294" s="42"/>
      <c r="J294" s="42"/>
      <c r="K294" s="44"/>
      <c r="L294" s="42"/>
      <c r="M294" s="42"/>
      <c r="N294" s="42"/>
      <c r="O294" s="44"/>
      <c r="P294" s="42"/>
      <c r="Q294" s="37"/>
      <c r="R294" s="42"/>
      <c r="S294" s="42"/>
      <c r="T294" s="130"/>
      <c r="U294" s="42"/>
    </row>
    <row r="295" spans="1:21" s="17" customFormat="1" ht="14.7" customHeight="1" x14ac:dyDescent="0.3">
      <c r="A295" s="185"/>
      <c r="D295" s="67"/>
      <c r="E295" s="67"/>
      <c r="Q295" s="46"/>
      <c r="T295" s="129"/>
    </row>
    <row r="296" spans="1:21" s="17" customFormat="1" ht="14.7" customHeight="1" x14ac:dyDescent="0.3">
      <c r="A296" s="88"/>
      <c r="B296" s="42"/>
      <c r="C296" s="42"/>
      <c r="D296" s="69"/>
      <c r="E296" s="77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37"/>
      <c r="R296" s="42"/>
      <c r="S296" s="42"/>
      <c r="T296" s="130"/>
      <c r="U296" s="42"/>
    </row>
    <row r="297" spans="1:21" s="17" customFormat="1" ht="14.7" customHeight="1" x14ac:dyDescent="0.3">
      <c r="A297" s="181"/>
      <c r="B297" s="42"/>
      <c r="C297" s="42"/>
      <c r="D297" s="69"/>
      <c r="E297" s="77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37"/>
      <c r="R297" s="42"/>
      <c r="S297" s="42"/>
      <c r="T297" s="130"/>
      <c r="U297" s="42"/>
    </row>
    <row r="298" spans="1:21" s="17" customFormat="1" ht="14.7" customHeight="1" x14ac:dyDescent="0.3">
      <c r="A298" s="181"/>
      <c r="D298" s="67"/>
      <c r="E298" s="67"/>
      <c r="Q298" s="46"/>
      <c r="T298" s="129"/>
    </row>
    <row r="299" spans="1:21" ht="14.7" customHeight="1" x14ac:dyDescent="0.3">
      <c r="Q299" s="46"/>
    </row>
    <row r="300" spans="1:21" ht="14.7" customHeight="1" x14ac:dyDescent="0.3">
      <c r="Q300" s="46"/>
    </row>
    <row r="301" spans="1:21" ht="14.7" customHeight="1" x14ac:dyDescent="0.3">
      <c r="Q301" s="46"/>
    </row>
    <row r="302" spans="1:21" ht="14.7" customHeight="1" x14ac:dyDescent="0.3">
      <c r="Q302" s="46"/>
    </row>
    <row r="303" spans="1:21" ht="14.7" customHeight="1" x14ac:dyDescent="0.3">
      <c r="Q303" s="46"/>
    </row>
    <row r="304" spans="1:21" ht="14.7" customHeight="1" x14ac:dyDescent="0.3">
      <c r="Q304" s="46"/>
    </row>
    <row r="305" spans="1:21" ht="14.7" customHeight="1" x14ac:dyDescent="0.3">
      <c r="B305" s="36"/>
      <c r="C305" s="36"/>
      <c r="D305" s="66"/>
      <c r="E305" s="66"/>
      <c r="F305" s="36"/>
      <c r="G305" s="36"/>
      <c r="H305" s="36"/>
      <c r="I305" s="36"/>
      <c r="J305" s="36"/>
      <c r="K305" s="40"/>
      <c r="L305" s="36"/>
      <c r="M305" s="40"/>
      <c r="N305" s="36"/>
      <c r="O305" s="40"/>
      <c r="P305" s="36"/>
      <c r="Q305" s="50"/>
      <c r="R305" s="36"/>
      <c r="S305" s="36"/>
      <c r="T305" s="127"/>
      <c r="U305" s="36"/>
    </row>
    <row r="306" spans="1:21" ht="14.7" customHeight="1" x14ac:dyDescent="0.3">
      <c r="A306" s="181"/>
      <c r="B306" s="36"/>
      <c r="C306" s="36"/>
      <c r="D306" s="66"/>
      <c r="E306" s="66"/>
      <c r="F306" s="36"/>
      <c r="G306" s="36"/>
      <c r="H306" s="36"/>
      <c r="I306" s="36"/>
      <c r="J306" s="36"/>
      <c r="K306" s="36"/>
      <c r="L306" s="36"/>
      <c r="M306" s="40"/>
      <c r="N306" s="36"/>
      <c r="O306" s="36"/>
      <c r="P306" s="36"/>
      <c r="Q306" s="50"/>
      <c r="R306" s="36"/>
      <c r="S306" s="36"/>
      <c r="T306" s="127"/>
      <c r="U306" s="36"/>
    </row>
    <row r="307" spans="1:21" ht="14.7" customHeight="1" x14ac:dyDescent="0.3">
      <c r="A307" s="181"/>
      <c r="B307" s="36"/>
      <c r="C307" s="36"/>
      <c r="D307" s="66"/>
      <c r="E307" s="66"/>
      <c r="F307" s="36"/>
      <c r="G307" s="36"/>
      <c r="H307" s="36"/>
      <c r="I307" s="36"/>
      <c r="J307" s="36"/>
      <c r="K307" s="36"/>
      <c r="L307" s="36"/>
      <c r="M307" s="40"/>
      <c r="N307" s="36"/>
      <c r="O307" s="36"/>
      <c r="P307" s="36"/>
      <c r="Q307" s="50"/>
      <c r="R307" s="36"/>
      <c r="S307" s="36"/>
      <c r="T307" s="127"/>
      <c r="U307" s="36"/>
    </row>
    <row r="308" spans="1:21" ht="14.7" customHeight="1" x14ac:dyDescent="0.3">
      <c r="A308" s="181"/>
      <c r="B308" s="36"/>
      <c r="C308" s="36"/>
      <c r="D308" s="66"/>
      <c r="E308" s="66"/>
      <c r="F308" s="36"/>
      <c r="G308" s="36"/>
      <c r="H308" s="36"/>
      <c r="I308" s="36"/>
      <c r="J308" s="36"/>
      <c r="K308" s="36"/>
      <c r="L308" s="36"/>
      <c r="M308" s="40"/>
      <c r="N308" s="36"/>
      <c r="O308" s="36"/>
      <c r="P308" s="36"/>
      <c r="Q308" s="50"/>
      <c r="R308" s="36"/>
      <c r="S308" s="36"/>
      <c r="T308" s="127"/>
      <c r="U308" s="36"/>
    </row>
    <row r="309" spans="1:21" ht="15" customHeight="1" x14ac:dyDescent="0.3">
      <c r="A309" s="181"/>
    </row>
    <row r="314" spans="1:21" ht="14.7" customHeight="1" x14ac:dyDescent="0.3">
      <c r="B314" s="36"/>
      <c r="C314" s="36"/>
      <c r="D314" s="70"/>
      <c r="E314" s="78"/>
      <c r="F314" s="36"/>
      <c r="G314" s="36"/>
      <c r="H314" s="36"/>
      <c r="I314" s="36"/>
      <c r="J314" s="36"/>
      <c r="K314" s="40"/>
      <c r="L314" s="36"/>
      <c r="M314" s="36"/>
      <c r="N314" s="36"/>
      <c r="O314" s="40"/>
      <c r="P314" s="36"/>
      <c r="Q314" s="50"/>
      <c r="R314" s="36"/>
      <c r="S314" s="36"/>
      <c r="T314" s="127"/>
      <c r="U314" s="36"/>
    </row>
    <row r="315" spans="1:21" ht="15" customHeight="1" x14ac:dyDescent="0.3">
      <c r="A315" s="185"/>
    </row>
    <row r="316" spans="1:21" ht="14.7" customHeight="1" x14ac:dyDescent="0.3">
      <c r="B316" s="36"/>
      <c r="C316" s="36"/>
      <c r="D316" s="70"/>
      <c r="E316" s="78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50"/>
      <c r="R316" s="36"/>
      <c r="S316" s="36"/>
      <c r="T316" s="127"/>
      <c r="U316" s="36"/>
    </row>
    <row r="317" spans="1:21" ht="15" customHeight="1" x14ac:dyDescent="0.3">
      <c r="A317" s="185"/>
    </row>
    <row r="320" spans="1:21" ht="14.7" customHeight="1" x14ac:dyDescent="0.3">
      <c r="B320" s="36"/>
      <c r="C320" s="36"/>
      <c r="D320" s="70"/>
      <c r="E320" s="6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50"/>
      <c r="R320" s="36"/>
      <c r="S320" s="36"/>
      <c r="T320" s="127"/>
      <c r="U320" s="36"/>
    </row>
    <row r="321" spans="1:21" ht="15" customHeight="1" x14ac:dyDescent="0.3">
      <c r="A321" s="185"/>
    </row>
    <row r="325" spans="1:21" ht="14.7" customHeight="1" x14ac:dyDescent="0.3">
      <c r="B325" s="36"/>
      <c r="C325" s="36"/>
      <c r="D325" s="70"/>
      <c r="E325" s="66"/>
      <c r="F325" s="36"/>
      <c r="G325" s="36"/>
      <c r="H325" s="36"/>
      <c r="I325" s="36"/>
      <c r="J325" s="36"/>
      <c r="K325" s="40"/>
      <c r="L325" s="36"/>
      <c r="M325" s="36"/>
      <c r="N325" s="36"/>
      <c r="O325" s="40"/>
      <c r="P325" s="36"/>
      <c r="Q325" s="50"/>
      <c r="R325" s="36"/>
      <c r="S325" s="36"/>
      <c r="T325" s="127"/>
      <c r="U325" s="36"/>
    </row>
    <row r="326" spans="1:21" ht="15" customHeight="1" x14ac:dyDescent="0.3">
      <c r="A326" s="185"/>
    </row>
    <row r="327" spans="1:21" ht="14.7" customHeight="1" x14ac:dyDescent="0.3">
      <c r="B327" s="36"/>
      <c r="C327" s="36"/>
      <c r="D327" s="70"/>
      <c r="E327" s="6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50"/>
      <c r="R327" s="36"/>
      <c r="S327" s="36"/>
      <c r="T327" s="127"/>
      <c r="U327" s="36"/>
    </row>
    <row r="328" spans="1:21" ht="15" customHeight="1" x14ac:dyDescent="0.3">
      <c r="A328" s="185"/>
    </row>
    <row r="333" spans="1:21" ht="14.7" customHeight="1" x14ac:dyDescent="0.3">
      <c r="B333" s="36"/>
      <c r="C333" s="36"/>
      <c r="D333" s="66"/>
      <c r="E333" s="78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50"/>
      <c r="R333" s="36"/>
      <c r="S333" s="36"/>
      <c r="T333" s="127"/>
      <c r="U333" s="36"/>
    </row>
    <row r="334" spans="1:21" ht="14.7" customHeight="1" x14ac:dyDescent="0.3">
      <c r="A334" s="181"/>
      <c r="B334" s="36"/>
      <c r="C334" s="36"/>
      <c r="D334" s="66"/>
      <c r="E334" s="6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50"/>
      <c r="R334" s="36"/>
      <c r="S334" s="36"/>
      <c r="T334" s="127"/>
      <c r="U334" s="36"/>
    </row>
    <row r="335" spans="1:21" ht="15" customHeight="1" x14ac:dyDescent="0.3">
      <c r="A335" s="181"/>
    </row>
    <row r="337" spans="1:21" ht="14.7" customHeight="1" x14ac:dyDescent="0.3">
      <c r="B337" s="36"/>
      <c r="C337" s="36"/>
      <c r="D337" s="66"/>
      <c r="E337" s="78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50"/>
      <c r="R337" s="36"/>
      <c r="S337" s="36"/>
      <c r="T337" s="127"/>
      <c r="U337" s="36"/>
    </row>
    <row r="338" spans="1:21" ht="15" customHeight="1" x14ac:dyDescent="0.3">
      <c r="A338" s="181"/>
    </row>
    <row r="339" spans="1:21" ht="14.7" customHeight="1" x14ac:dyDescent="0.3">
      <c r="B339" s="36"/>
      <c r="C339" s="36"/>
      <c r="D339" s="66"/>
      <c r="E339" s="78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50"/>
      <c r="R339" s="36"/>
      <c r="S339" s="36"/>
      <c r="T339" s="127"/>
      <c r="U339" s="36"/>
    </row>
    <row r="340" spans="1:21" ht="15" customHeight="1" x14ac:dyDescent="0.3">
      <c r="A340" s="181"/>
    </row>
    <row r="342" spans="1:21" ht="14.7" customHeight="1" x14ac:dyDescent="0.3">
      <c r="B342" s="36"/>
      <c r="C342" s="36"/>
      <c r="D342" s="66"/>
      <c r="E342" s="6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50"/>
      <c r="R342" s="36"/>
      <c r="S342" s="36"/>
      <c r="T342" s="127"/>
      <c r="U342" s="36"/>
    </row>
    <row r="343" spans="1:21" ht="14.7" customHeight="1" x14ac:dyDescent="0.3">
      <c r="A343" s="181"/>
      <c r="B343" s="36"/>
      <c r="C343" s="36"/>
      <c r="D343" s="66"/>
      <c r="E343" s="6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50"/>
      <c r="R343" s="36"/>
      <c r="S343" s="36"/>
      <c r="T343" s="127"/>
      <c r="U343" s="36"/>
    </row>
    <row r="344" spans="1:21" ht="15" customHeight="1" x14ac:dyDescent="0.3">
      <c r="A344" s="181"/>
    </row>
    <row r="353" spans="1:21" ht="14.7" customHeight="1" x14ac:dyDescent="0.3">
      <c r="B353" s="36"/>
      <c r="C353" s="36"/>
      <c r="D353" s="66"/>
      <c r="E353" s="6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50"/>
      <c r="R353" s="36"/>
      <c r="S353" s="36"/>
      <c r="T353" s="127"/>
      <c r="U353" s="36"/>
    </row>
    <row r="354" spans="1:21" ht="14.7" customHeight="1" x14ac:dyDescent="0.3">
      <c r="A354" s="181"/>
      <c r="B354" s="36"/>
      <c r="C354" s="36"/>
      <c r="D354" s="66"/>
      <c r="E354" s="6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50"/>
      <c r="R354" s="36"/>
      <c r="S354" s="36"/>
      <c r="T354" s="127"/>
      <c r="U354" s="36"/>
    </row>
    <row r="355" spans="1:21" ht="14.7" customHeight="1" x14ac:dyDescent="0.3">
      <c r="A355" s="181"/>
      <c r="B355" s="36"/>
      <c r="C355" s="36"/>
      <c r="D355" s="66"/>
      <c r="E355" s="6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50"/>
      <c r="R355" s="36"/>
      <c r="S355" s="36"/>
      <c r="T355" s="127"/>
      <c r="U355" s="36"/>
    </row>
    <row r="356" spans="1:21" ht="14.7" customHeight="1" x14ac:dyDescent="0.3">
      <c r="A356" s="181"/>
      <c r="B356" s="36"/>
      <c r="C356" s="36"/>
      <c r="D356" s="66"/>
      <c r="E356" s="6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50"/>
      <c r="R356" s="36"/>
      <c r="S356" s="36"/>
      <c r="T356" s="127"/>
      <c r="U356" s="36"/>
    </row>
    <row r="357" spans="1:21" ht="14.7" customHeight="1" x14ac:dyDescent="0.3">
      <c r="A357" s="181"/>
      <c r="B357" s="36"/>
      <c r="C357" s="36"/>
      <c r="D357" s="66"/>
      <c r="E357" s="6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50"/>
      <c r="R357" s="36"/>
      <c r="S357" s="36"/>
      <c r="T357" s="127"/>
      <c r="U357" s="36"/>
    </row>
    <row r="358" spans="1:21" ht="15" customHeight="1" x14ac:dyDescent="0.3">
      <c r="A358" s="181"/>
    </row>
  </sheetData>
  <mergeCells count="15">
    <mergeCell ref="Q119:Q120"/>
    <mergeCell ref="R119:R120"/>
    <mergeCell ref="S119:S120"/>
    <mergeCell ref="D119:D120"/>
    <mergeCell ref="A119:A120"/>
    <mergeCell ref="Q77:Q78"/>
    <mergeCell ref="T77:T78"/>
    <mergeCell ref="T87:T88"/>
    <mergeCell ref="Q87:Q88"/>
    <mergeCell ref="B1:C2"/>
    <mergeCell ref="F1:M1"/>
    <mergeCell ref="N1:P1"/>
    <mergeCell ref="F2:J2"/>
    <mergeCell ref="K2:M2"/>
    <mergeCell ref="O2:P2"/>
  </mergeCells>
  <phoneticPr fontId="26" type="noConversion"/>
  <pageMargins left="0.7" right="0.7" top="0.75" bottom="0.75" header="0.3" footer="0.3"/>
  <pageSetup paperSize="8" scale="13" fitToWidth="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Utente1</cp:lastModifiedBy>
  <cp:lastPrinted>2021-01-29T09:16:01Z</cp:lastPrinted>
  <dcterms:created xsi:type="dcterms:W3CDTF">2017-02-10T12:06:06Z</dcterms:created>
  <dcterms:modified xsi:type="dcterms:W3CDTF">2022-01-27T10:22:04Z</dcterms:modified>
</cp:coreProperties>
</file>