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tente-pc\Documenti\Ambra\ANAC\"/>
    </mc:Choice>
  </mc:AlternateContent>
  <xr:revisionPtr revIDLastSave="0" documentId="13_ncr:1_{2946DE56-4A15-4CF0-B8F6-FF82F5CC37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020" sheetId="1" r:id="rId1"/>
  </sheets>
  <externalReferences>
    <externalReference r:id="rId2"/>
  </externalReferences>
  <definedNames>
    <definedName name="CONTRAENTE">'[1]dati di base'!$A$1:$A$19</definedName>
  </definedNames>
  <calcPr calcId="181029"/>
</workbook>
</file>

<file path=xl/calcChain.xml><?xml version="1.0" encoding="utf-8"?>
<calcChain xmlns="http://schemas.openxmlformats.org/spreadsheetml/2006/main">
  <c r="Q15" i="1" l="1"/>
  <c r="T14" i="1"/>
  <c r="Q13" i="1"/>
  <c r="T13" i="1"/>
  <c r="T11" i="1"/>
  <c r="T45" i="1"/>
  <c r="T44" i="1"/>
  <c r="T41" i="1"/>
  <c r="T31" i="1"/>
  <c r="T30" i="1"/>
  <c r="Q27" i="1"/>
  <c r="T48" i="1"/>
</calcChain>
</file>

<file path=xl/sharedStrings.xml><?xml version="1.0" encoding="utf-8"?>
<sst xmlns="http://schemas.openxmlformats.org/spreadsheetml/2006/main" count="694" uniqueCount="350">
  <si>
    <t>Struttura Proponente</t>
  </si>
  <si>
    <t>PARTECIPANTI</t>
  </si>
  <si>
    <t>AGGIUDICATARIO</t>
  </si>
  <si>
    <t>Raggruppamento Partecipanti</t>
  </si>
  <si>
    <t>Partecipante</t>
  </si>
  <si>
    <t>Raggruppamento Aggiudicatario</t>
  </si>
  <si>
    <t>Aggiudicatario</t>
  </si>
  <si>
    <t>CIG</t>
  </si>
  <si>
    <t>codiceFiscaleProp</t>
  </si>
  <si>
    <t>denominazione</t>
  </si>
  <si>
    <t>oggetto</t>
  </si>
  <si>
    <t>sceltaContraente</t>
  </si>
  <si>
    <t>identificativoRaggruppamento</t>
  </si>
  <si>
    <t>codiceFiscale</t>
  </si>
  <si>
    <t>identificativoFiscaleEstero</t>
  </si>
  <si>
    <t>ragioneSociale</t>
  </si>
  <si>
    <t>ruolo</t>
  </si>
  <si>
    <t>identificativoRaggruppamentoAggiudicatario</t>
  </si>
  <si>
    <t>dataInizio</t>
  </si>
  <si>
    <t>dataUltimazione</t>
  </si>
  <si>
    <t>importoSommeLiquidate</t>
  </si>
  <si>
    <t>annoRiferimento</t>
  </si>
  <si>
    <t>Codice Identificativo Gara rilasciato dall’Autorità</t>
  </si>
  <si>
    <t>Codice fiscale della Stazione Appaltante responsabile del procedimento di scelta del contraente</t>
  </si>
  <si>
    <t>Denominazione della Stazione Appaltante responsabile del procedimento di scelta del contraente</t>
  </si>
  <si>
    <t>Oggetto del lotto identificato dal CIG</t>
  </si>
  <si>
    <t>Procedura di scelta del contraente</t>
  </si>
  <si>
    <t>descrizione raggruppamento partecipanti</t>
  </si>
  <si>
    <t>Codice fiscale OE partecipante alla procedura di scelta del contraente</t>
  </si>
  <si>
    <t>Identificativo fiscale OE estero partecipante alla procedura di scelta del contraente</t>
  </si>
  <si>
    <t>Ragione sociale OE partecipante alla procedura di scelta del contraente</t>
  </si>
  <si>
    <t>Ruolo in caso di partecipazione in associazione con altri soggetti</t>
  </si>
  <si>
    <t>descrizione raggruppamento aggiudicatari</t>
  </si>
  <si>
    <t>Codice fiscale OE aggiudicatario della procedura di scelta del contraente</t>
  </si>
  <si>
    <t>Importo di aggiudicazione al lordo degli oneri di sicurezza ed al netto dell’IVA</t>
  </si>
  <si>
    <t>Data di effettivo inizio lavori, servizi o forniture</t>
  </si>
  <si>
    <t>Data di ultimazione lavori, servizi o forniture</t>
  </si>
  <si>
    <t>Importo complessivo dell’appalto al netto dell’IVA</t>
  </si>
  <si>
    <t>Anno di riferimento del lotto</t>
  </si>
  <si>
    <t>Esattamente 10 caratteri</t>
  </si>
  <si>
    <t>Codice fiscale valido di lunghezza 11</t>
  </si>
  <si>
    <t>Massimo 250 caratteri</t>
  </si>
  <si>
    <t>Indicare uno fra i seguenti:
01-PROCEDURA APERTA
02-PROCEDURA RISTRETTA
03-PROCEDURA NEGOZIATA PREVIA PUBBLICAZIONE DEL BANDO
04-PROCEDURA NEGOZIATA SENZA PREVIA PUBBLICAZIONE DEL BANDO
05-DIALOGO COMPETITIVO
06-PROCEDURA NEGOZIATA SENZA PREVIA INDIZIONE DI  GARA ART. 221 D.LGS. 163/2006
07-SISTEMA DINAMICO DI ACQUISIZIONE
08-AFFIDAMENTO IN ECONOMIA - COTTIMO FIDUCIARIO
14-PROCEDURA SELETTIVA EX ART 238 C.7, D.LGS. 163/2006
17-AFFIDAMENTO DIRETTO EX ART. 5 DELLA LEGGE N.381/91
21-PROCEDURA RISTRETTA DERIVANTE DA AVVISI CON CUI SI INDICE LA GARA
22-PROCEDURA NEGOZIATA DERIVANTE DA AVVISI CON CUI SI INDICE LA GARA
23-AFFIDAMENTO IN ECONOMIA - AFFIDAMENTO DIRETTO
24-AFFIDAMENTO DIRETTO A SOCIETA' IN HOUSE
25-AFFIDAMENTO DIRETTO A SOCIETA' RAGGRUPPATE/CONSORZIATE O CONTROLLATE NELLE CONCESSIONI DI LL.PP
26-AFFIDAMENTO DIRETTO IN ADESIONE AD ACCORDO QUADRO/CONVENZIONE
27-CONFRONTO COMPETITIVO IN ADESIONE AD ACCORDO QUADRO/CONVENZIONE
28-PROCEDURA AI SENSI DEI REGOLAMENTI DEGLI ORGANI COSTITUZIONALI</t>
  </si>
  <si>
    <t>Codice fiscale valido di lunghezza 11 oppure 16</t>
  </si>
  <si>
    <t>Indicare uno fra i seguenti:
01-MANDANTE
02-MANDATARIA
03-ASSOCIATA
04-CAPOGRUPPO
05-CONSORZIATA</t>
  </si>
  <si>
    <t>Numerico lunghezza fissa 4 caratteri numerici (es. 2013)</t>
  </si>
  <si>
    <t>02315390985</t>
  </si>
  <si>
    <t>Server s.r.l.</t>
  </si>
  <si>
    <t>03181580980</t>
  </si>
  <si>
    <t>PROCEDURA APERTA</t>
  </si>
  <si>
    <t>AFFIDAMENTO DIRETTO EX ART. 5 DELLA LEGGE 381/91</t>
  </si>
  <si>
    <t>Z2328F49E9</t>
  </si>
  <si>
    <t>incarico CSE riqualificazione scuola materna Capitanio</t>
  </si>
  <si>
    <t>Z832936460</t>
  </si>
  <si>
    <t xml:space="preserve">assistenza al RUP riqualificazione scuola materna statale di Verolanuova </t>
  </si>
  <si>
    <t>Z852A1EFC1</t>
  </si>
  <si>
    <t>consulenza predisposizione richiesta di contributo per la scuola materna</t>
  </si>
  <si>
    <t>Z922A29604</t>
  </si>
  <si>
    <t>collaudo opere elettromeccaniche depuratore Verolanuova</t>
  </si>
  <si>
    <t>ZE92A296EA</t>
  </si>
  <si>
    <t>collaudo statico nuovo impianto di depurazione</t>
  </si>
  <si>
    <t>Z172A5D4A8</t>
  </si>
  <si>
    <t xml:space="preserve">assistenza archeologica scavi e indagini cantiere nuovo depuratore </t>
  </si>
  <si>
    <t>ZD22A85161</t>
  </si>
  <si>
    <t>collaudo tecnico amministrativo nuovo depuratore</t>
  </si>
  <si>
    <t>7758489BA7</t>
  </si>
  <si>
    <t>opere edili ampliamento distaccamento VVF</t>
  </si>
  <si>
    <t>7758502663</t>
  </si>
  <si>
    <t>opere impiantistiche ampliamento distaccamento VVF</t>
  </si>
  <si>
    <t>7776172C20</t>
  </si>
  <si>
    <t xml:space="preserve">STUDIO TECNICO GITTI </t>
  </si>
  <si>
    <t>34297</t>
  </si>
  <si>
    <t>08/07/2019</t>
  </si>
  <si>
    <t>01/07/2019</t>
  </si>
  <si>
    <t>GTTMHL87M31D918X</t>
  </si>
  <si>
    <t>16/07/2019</t>
  </si>
  <si>
    <t>BOSETTI GATTI &amp; P.SRL</t>
  </si>
  <si>
    <t>PSSGPP49B15B898H</t>
  </si>
  <si>
    <t>ST.PASSERI GIUSEPPE</t>
  </si>
  <si>
    <t>39000</t>
  </si>
  <si>
    <t>NDRMLE47H28F205Y</t>
  </si>
  <si>
    <t>ING.ANDREONI EMILIO</t>
  </si>
  <si>
    <t>14/10/2019</t>
  </si>
  <si>
    <t>3275</t>
  </si>
  <si>
    <t>03416530982</t>
  </si>
  <si>
    <t>STUDIO FORTI S.R.L.</t>
  </si>
  <si>
    <t>25/07/2019</t>
  </si>
  <si>
    <t>07/11/2019</t>
  </si>
  <si>
    <t>01282410032</t>
  </si>
  <si>
    <t>ST.DI RICERCA ARCHEOLOGICA</t>
  </si>
  <si>
    <t>10/10/2019</t>
  </si>
  <si>
    <t>Z452B7135C</t>
  </si>
  <si>
    <t>verifica statica magazzino</t>
  </si>
  <si>
    <t>importo Aggiudicazione</t>
  </si>
  <si>
    <t>ZAA2BDA88E</t>
  </si>
  <si>
    <t>acquisto gruppo elettrogeno</t>
  </si>
  <si>
    <t>ZE42BE230F</t>
  </si>
  <si>
    <t>licenza software contabilità</t>
  </si>
  <si>
    <t>SISTEMI SPA</t>
  </si>
  <si>
    <t>Z202BE2428</t>
  </si>
  <si>
    <t>verifica e manutenzione convertitori gas</t>
  </si>
  <si>
    <t>Z642BE24D6</t>
  </si>
  <si>
    <t>ricerca fughe gas</t>
  </si>
  <si>
    <t>Z622BE2547</t>
  </si>
  <si>
    <t>outsourcing attività varie distribuzione gas anni 2020/2021</t>
  </si>
  <si>
    <t>ZD42BE259C</t>
  </si>
  <si>
    <t>outsourcing servizio di settlement e vettoriamento anno 2020/2021</t>
  </si>
  <si>
    <t>ZA52BE26AB</t>
  </si>
  <si>
    <t>Z462BE2789</t>
  </si>
  <si>
    <t>servizio di asp e manutenzione software digas 2020/2021</t>
  </si>
  <si>
    <t>compliance regolatoria e gestionale portale SII 2020/2021</t>
  </si>
  <si>
    <t>Z6B2BF0936</t>
  </si>
  <si>
    <t>realizzazione/modifica allacci sulla rete gas</t>
  </si>
  <si>
    <t>Z942BF097A</t>
  </si>
  <si>
    <t>manutenzione rete gas</t>
  </si>
  <si>
    <t>Z162BF09D5</t>
  </si>
  <si>
    <t>manutenzioni sulla rete fognaria</t>
  </si>
  <si>
    <t>Z2E2BFD465</t>
  </si>
  <si>
    <t>fornitura odorizzante gas e analisi gascromatografiche</t>
  </si>
  <si>
    <t>Z9A2BFD512</t>
  </si>
  <si>
    <t>determinazione valore ramo d'azienda fognatura e depurazione</t>
  </si>
  <si>
    <t>Z062C2F862</t>
  </si>
  <si>
    <t>Z6D2C2F8B1</t>
  </si>
  <si>
    <t>assistenza hardware</t>
  </si>
  <si>
    <t>Z352C2FA44</t>
  </si>
  <si>
    <t>FORNITURA GAS</t>
  </si>
  <si>
    <t>ZE12C2FA8B</t>
  </si>
  <si>
    <t>fornitura energia elettrica per il depuratore</t>
  </si>
  <si>
    <t>ZBA2C2FAD1</t>
  </si>
  <si>
    <t>fornitura energia elettrica per impianti sollevamento fognatura</t>
  </si>
  <si>
    <t>Z172C2FB01</t>
  </si>
  <si>
    <t>Z392C2FB58</t>
  </si>
  <si>
    <t>incarico stipula atto notarile</t>
  </si>
  <si>
    <t>Z012C2FBF0</t>
  </si>
  <si>
    <t xml:space="preserve">servizio dati e fonia </t>
  </si>
  <si>
    <t>ZD82C950C1</t>
  </si>
  <si>
    <t>polizza responsabilità civile amministratori</t>
  </si>
  <si>
    <t>ZBE2CD9BB7</t>
  </si>
  <si>
    <t>incarico rilievo digitale del Palazzo Gambara</t>
  </si>
  <si>
    <t>DIRETTO EX ART. 5 DELLA LEGGE 381/91</t>
  </si>
  <si>
    <t>Z4E2CDDCA2</t>
  </si>
  <si>
    <t>fornitura mazze per trincia</t>
  </si>
  <si>
    <t>Z1B2CE67D7</t>
  </si>
  <si>
    <t>acquisto macchina traccialinee</t>
  </si>
  <si>
    <t>ZB52D0C80F</t>
  </si>
  <si>
    <t>perizia suppletiva e di variante nuovo sistema depurativo e fognario</t>
  </si>
  <si>
    <t>ZCC2D0C860</t>
  </si>
  <si>
    <t>pratica lavori supplementari nuovo sistema depurativo e fognario</t>
  </si>
  <si>
    <t>ZA52D24803</t>
  </si>
  <si>
    <t>manutenzione straordinaria trattore Deutz</t>
  </si>
  <si>
    <t>Z842D441DD</t>
  </si>
  <si>
    <t>ZBB2D4FF36</t>
  </si>
  <si>
    <t>servizio telelettura contatori gas elettronici</t>
  </si>
  <si>
    <t>Z912ECA60D</t>
  </si>
  <si>
    <t>acquisto furgone</t>
  </si>
  <si>
    <t>Z862ED0BFF</t>
  </si>
  <si>
    <t>noleggio escavatore</t>
  </si>
  <si>
    <t>acquisto piastra vibrante per asfalti</t>
  </si>
  <si>
    <t>ZB42ED69C6</t>
  </si>
  <si>
    <t>Z862EF8852</t>
  </si>
  <si>
    <t>acquisto pneumatici invernali per Opel Combo</t>
  </si>
  <si>
    <t>Z602EF8BCE</t>
  </si>
  <si>
    <t>acquisto rimorchio agricolo</t>
  </si>
  <si>
    <t>acquisto idropulitrice</t>
  </si>
  <si>
    <t>Z7C2F1B092</t>
  </si>
  <si>
    <t>Z602F31BA4</t>
  </si>
  <si>
    <t>manutenzione straordinaria automezzo aziendale</t>
  </si>
  <si>
    <t>acquisto taglierina edile</t>
  </si>
  <si>
    <t>Z292F53CAA</t>
  </si>
  <si>
    <t>Z9C2F5AA19</t>
  </si>
  <si>
    <t>progettazione rinforzo strutturale muratura ingresso Capitanio</t>
  </si>
  <si>
    <t>collaudo rinforzo strutturale muratura ingresso Capitanio</t>
  </si>
  <si>
    <t>Z532F5AB03</t>
  </si>
  <si>
    <t>ZA62F5F268</t>
  </si>
  <si>
    <t>allestimento furgone Opel Combo</t>
  </si>
  <si>
    <t>acquisto escavatore Mecalac 714MW</t>
  </si>
  <si>
    <t>ZDA2F7305E</t>
  </si>
  <si>
    <t>Z4A2FA0361</t>
  </si>
  <si>
    <t>ZC82FA0401</t>
  </si>
  <si>
    <t>progettazione e collaudo statico Centro di riutilizzo</t>
  </si>
  <si>
    <t>Z992FEE33D</t>
  </si>
  <si>
    <t>Z9C2FF5BAA</t>
  </si>
  <si>
    <t>riparazione escavatore Mecalac</t>
  </si>
  <si>
    <t>Z1530079DA</t>
  </si>
  <si>
    <t>fornitura materiale per manutenzione fognatura</t>
  </si>
  <si>
    <t>28/01/2020</t>
  </si>
  <si>
    <t>10/01/2020</t>
  </si>
  <si>
    <t>FERRAMENTA VANOLI S.P.A.</t>
  </si>
  <si>
    <t>00134650191</t>
  </si>
  <si>
    <t>29/02/2020</t>
  </si>
  <si>
    <t>08245660017</t>
  </si>
  <si>
    <t>CPL CONCORDIA SOC. COOP.</t>
  </si>
  <si>
    <t>00154950364</t>
  </si>
  <si>
    <t>servizio call center pronto intervento 2021/2022</t>
  </si>
  <si>
    <t>nuovo modulo software Digas 2020/2021</t>
  </si>
  <si>
    <t>01/01/2020</t>
  </si>
  <si>
    <t>31/12/2022</t>
  </si>
  <si>
    <t>01/01/2021</t>
  </si>
  <si>
    <t>2020</t>
  </si>
  <si>
    <t>31/12/2021</t>
  </si>
  <si>
    <t>31/12/2020</t>
  </si>
  <si>
    <t>01/03/2020</t>
  </si>
  <si>
    <t>01/06/2020</t>
  </si>
  <si>
    <t>31/05/2021</t>
  </si>
  <si>
    <t>FULL SERVICE SNC</t>
  </si>
  <si>
    <t>01902800984</t>
  </si>
  <si>
    <t>MIGLIORATI &amp; SACCENTI SRL</t>
  </si>
  <si>
    <t>01687370989</t>
  </si>
  <si>
    <t>02315390986</t>
  </si>
  <si>
    <t>AFFIDAMENTO DIRETTO EX ART. 5 DELLA LEGGE 381/92</t>
  </si>
  <si>
    <t>PIETRO FIORENTINI SPA</t>
  </si>
  <si>
    <t>08620190150</t>
  </si>
  <si>
    <t>G-CORPORATE ADVISORY SRL</t>
  </si>
  <si>
    <t>07408520968</t>
  </si>
  <si>
    <t>28/02/2021</t>
  </si>
  <si>
    <t xml:space="preserve">MULTIMEDIA COMUNICATION  </t>
  </si>
  <si>
    <t>01988710982</t>
  </si>
  <si>
    <t>GAS SALES S.R.L.</t>
  </si>
  <si>
    <t>01340300332</t>
  </si>
  <si>
    <t>fornitura en. Elettrica per protez. Catodica e cabine gas</t>
  </si>
  <si>
    <t xml:space="preserve">NOTAIO RENALDINI GIUDITTA </t>
  </si>
  <si>
    <t>RNLGTT77R64B157E</t>
  </si>
  <si>
    <t>10/01/20</t>
  </si>
  <si>
    <t>11/03/2020</t>
  </si>
  <si>
    <t>MYNET SRL</t>
  </si>
  <si>
    <t>01762150207</t>
  </si>
  <si>
    <t>RAM BROKERS SRL</t>
  </si>
  <si>
    <t>01476950199</t>
  </si>
  <si>
    <t>TIEFENTHALER MICHELANGELO</t>
  </si>
  <si>
    <t>TFNNHL77E18E884Q</t>
  </si>
  <si>
    <t>01/05/2020</t>
  </si>
  <si>
    <t>30/06/2020</t>
  </si>
  <si>
    <t xml:space="preserve">CONS.AGRARIO DI CREMONA </t>
  </si>
  <si>
    <t>11/05/2020</t>
  </si>
  <si>
    <t>12/05/2020</t>
  </si>
  <si>
    <t>00114930191</t>
  </si>
  <si>
    <t>19/05/2020</t>
  </si>
  <si>
    <t>SIBESTAR S.R.L.</t>
  </si>
  <si>
    <t>01917530162</t>
  </si>
  <si>
    <t>ZANARDI INGEGNERIA S.R.L.</t>
  </si>
  <si>
    <t>03168080988</t>
  </si>
  <si>
    <t>20/05/2020</t>
  </si>
  <si>
    <t>AREA TRATTORI DI LORENZI M.</t>
  </si>
  <si>
    <t>LRNMRC70S28A470A</t>
  </si>
  <si>
    <t>30/05/2020</t>
  </si>
  <si>
    <t>30/09/2020</t>
  </si>
  <si>
    <t>PROCEDURA NEGOZIATA SENZA BANDO</t>
  </si>
  <si>
    <t>F.LLI BONAVENTI SPA</t>
  </si>
  <si>
    <t>GRUPPO BOSSONI</t>
  </si>
  <si>
    <t>00647400985</t>
  </si>
  <si>
    <t>02581700982</t>
  </si>
  <si>
    <t>20/10/2020</t>
  </si>
  <si>
    <t>23/10/2020</t>
  </si>
  <si>
    <t>NOLEGGIO LORINI S.R.L.</t>
  </si>
  <si>
    <t>03535640175</t>
  </si>
  <si>
    <t>21/10/2020</t>
  </si>
  <si>
    <t>14/11/2020</t>
  </si>
  <si>
    <t>SCAMA S.R.L.</t>
  </si>
  <si>
    <t>01864040983</t>
  </si>
  <si>
    <t>26/10/2020</t>
  </si>
  <si>
    <t>G.A.G. SRL</t>
  </si>
  <si>
    <t>01933650986</t>
  </si>
  <si>
    <t>04/11/2020</t>
  </si>
  <si>
    <t>03706900986</t>
  </si>
  <si>
    <t>AGRI C.M.   Sas</t>
  </si>
  <si>
    <t>29/10/2020</t>
  </si>
  <si>
    <t xml:space="preserve">PROFIJET DI TONINELLI </t>
  </si>
  <si>
    <t>TNNRRT64T05I827B</t>
  </si>
  <si>
    <t>AUTORIPARAZIONI FUOCHI SNC</t>
  </si>
  <si>
    <t>01742940982</t>
  </si>
  <si>
    <t>30/11/2020</t>
  </si>
  <si>
    <t>EUROMAC DI MAURO UMBERTO</t>
  </si>
  <si>
    <t>MRAMRT71S23G149T</t>
  </si>
  <si>
    <t>02/12/2020</t>
  </si>
  <si>
    <t>ING. DARIO GAGLIANDI</t>
  </si>
  <si>
    <t>GGLDRA53S08B100H</t>
  </si>
  <si>
    <t>ING. GASPARINI GIAMBATTISTA</t>
  </si>
  <si>
    <t>ALL.V.IN. SRL</t>
  </si>
  <si>
    <t>02298210986</t>
  </si>
  <si>
    <t>25/11/2020</t>
  </si>
  <si>
    <t>TRE EMME DI MOLINO R.</t>
  </si>
  <si>
    <t>MLNRRT70R13L219I</t>
  </si>
  <si>
    <t>27/11/2020</t>
  </si>
  <si>
    <t>PROGETTO B20 SRL</t>
  </si>
  <si>
    <t>04068290982</t>
  </si>
  <si>
    <t>studio fattibilità rifacimento fognatura</t>
  </si>
  <si>
    <t>ING. GIACOMO BORIO DI TIGLIOLE</t>
  </si>
  <si>
    <t>BRDGCM37H20G149I</t>
  </si>
  <si>
    <t>ZANON &amp; ORMAC SRL</t>
  </si>
  <si>
    <t>03054090984</t>
  </si>
  <si>
    <t>22/12/2020</t>
  </si>
  <si>
    <t>FORESTI DISTRIB.LATERIZI SRL</t>
  </si>
  <si>
    <t>00659660989</t>
  </si>
  <si>
    <t>CALCESTRUZZI TEBA SNC</t>
  </si>
  <si>
    <t>03130280989</t>
  </si>
  <si>
    <t>01/11/2020</t>
  </si>
  <si>
    <t>15/11/2020</t>
  </si>
  <si>
    <t>2019</t>
  </si>
  <si>
    <t>11/09/2020</t>
  </si>
  <si>
    <t>31/12/2019</t>
  </si>
  <si>
    <t>8247724D25</t>
  </si>
  <si>
    <t>realizzazione centro di riutilizzo presso Isola Ecologica</t>
  </si>
  <si>
    <t>AZZURRA COSTRUZIONI SRL</t>
  </si>
  <si>
    <t>BERGAMASCHI SRL</t>
  </si>
  <si>
    <t>LUCCHINI COSTRUZIONI SRL</t>
  </si>
  <si>
    <t>03668150984</t>
  </si>
  <si>
    <t>01875720987</t>
  </si>
  <si>
    <t>0171</t>
  </si>
  <si>
    <t>8317717D32</t>
  </si>
  <si>
    <t>estendimento rete acqua a servizio del nuovo depuratore di Verolanuova</t>
  </si>
  <si>
    <t>AFFIDAMENTO DIRETTO</t>
  </si>
  <si>
    <t>03258180987</t>
  </si>
  <si>
    <t>A2A CICLO IDRICO SPA</t>
  </si>
  <si>
    <t>8425325E20</t>
  </si>
  <si>
    <t>realizzazione nuovo ingresso scuola materna Capitanio e parcheggio annesso</t>
  </si>
  <si>
    <t>IMPRESA OLLI SCAVI SRL</t>
  </si>
  <si>
    <t>FRATELLI ZANARDELLI SNC</t>
  </si>
  <si>
    <t>01608340178</t>
  </si>
  <si>
    <t>01/10/20</t>
  </si>
  <si>
    <t>01/12/20</t>
  </si>
  <si>
    <t>03/08/20</t>
  </si>
  <si>
    <t>05/01/21</t>
  </si>
  <si>
    <t>00714030988</t>
  </si>
  <si>
    <t>lavori supplementari del nuovo sistema depurativo e fognario del Comune di Verolanuova</t>
  </si>
  <si>
    <t>PROCEDURA NEGOZIATA SENZA PUBBLICAZIONE DI BANDO</t>
  </si>
  <si>
    <t>00226710168</t>
  </si>
  <si>
    <t>GIUDICI SPA</t>
  </si>
  <si>
    <t>ASSOCIAZ. TEMP. DI IMPRESE:</t>
  </si>
  <si>
    <t>03546100987</t>
  </si>
  <si>
    <t>F.L. COSTRUZIONI SRL</t>
  </si>
  <si>
    <t>OLLI SCAVI SR.L.</t>
  </si>
  <si>
    <t xml:space="preserve">nuovo sistema depurativo e fognario </t>
  </si>
  <si>
    <t>PROCEDURA CON PUBBLICAZIONE DI BANDO</t>
  </si>
  <si>
    <t>CISAF SPA</t>
  </si>
  <si>
    <t>BIOTEAM SRL</t>
  </si>
  <si>
    <t>SIDERIDRAULIC SYSTEM SPA</t>
  </si>
  <si>
    <t>02953450174</t>
  </si>
  <si>
    <t>03522390172</t>
  </si>
  <si>
    <t>00129470803</t>
  </si>
  <si>
    <t>COSTITUENDO RTI:</t>
  </si>
  <si>
    <t>01/07/19</t>
  </si>
  <si>
    <t>opera non aggiudicata</t>
  </si>
  <si>
    <t>01/01/19</t>
  </si>
  <si>
    <t>31/12/19</t>
  </si>
  <si>
    <t>118271,49</t>
  </si>
  <si>
    <t>01/06/20</t>
  </si>
  <si>
    <t>ELECTRIC-ART DI CERVATI SIMONE</t>
  </si>
  <si>
    <t>CRVSNF74L12F119D</t>
  </si>
  <si>
    <t xml:space="preserve">SALA ALESSIO </t>
  </si>
  <si>
    <t>SLALSS63H10L777Y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</si>
</sst>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0]_-;\-* #,##0.00\ [$€-410]_-;_-* &quot;-&quot;??\ [$€-410]_-;_-@_-"/>
  </numFmts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9"/>
      <color indexed="8"/>
      <name val="Trebuchet MS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sz val="11"/>
      <color rgb="FF272625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 applyNumberFormat="0" applyFill="0" applyBorder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1">
    <xf numFmtId="0" fontId="0" fillId="0" borderId="0" xfId="0"/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164" fontId="18" fillId="0" borderId="0" xfId="2" applyNumberFormat="1" applyFont="1" applyAlignment="1"/>
    <xf numFmtId="49" fontId="0" fillId="36" borderId="16" xfId="0" applyNumberFormat="1" applyFont="1" applyFill="1" applyBorder="1" applyAlignment="1">
      <alignment horizontal="center"/>
    </xf>
    <xf numFmtId="49" fontId="19" fillId="0" borderId="0" xfId="0" applyNumberFormat="1" applyFont="1" applyAlignment="1"/>
    <xf numFmtId="49" fontId="19" fillId="0" borderId="10" xfId="0" applyNumberFormat="1" applyFont="1" applyBorder="1" applyAlignment="1"/>
    <xf numFmtId="49" fontId="19" fillId="0" borderId="10" xfId="0" applyNumberFormat="1" applyFont="1" applyBorder="1" applyAlignment="1">
      <alignment wrapText="1"/>
    </xf>
    <xf numFmtId="49" fontId="0" fillId="0" borderId="0" xfId="0" applyNumberFormat="1" applyFont="1" applyAlignment="1">
      <alignment vertical="top" wrapText="1"/>
    </xf>
    <xf numFmtId="49" fontId="0" fillId="0" borderId="15" xfId="0" applyNumberFormat="1" applyFont="1" applyBorder="1" applyAlignment="1">
      <alignment vertical="top" wrapText="1"/>
    </xf>
    <xf numFmtId="49" fontId="0" fillId="0" borderId="20" xfId="0" applyNumberFormat="1" applyFont="1" applyBorder="1" applyAlignment="1">
      <alignment vertical="top" wrapText="1"/>
    </xf>
    <xf numFmtId="164" fontId="18" fillId="0" borderId="0" xfId="2" applyNumberFormat="1" applyFont="1" applyAlignment="1">
      <alignment vertical="top" wrapText="1"/>
    </xf>
    <xf numFmtId="49" fontId="0" fillId="0" borderId="13" xfId="0" applyNumberFormat="1" applyFont="1" applyBorder="1" applyAlignment="1">
      <alignment vertical="top" wrapText="1"/>
    </xf>
    <xf numFmtId="49" fontId="0" fillId="0" borderId="14" xfId="0" applyNumberFormat="1" applyFont="1" applyBorder="1" applyAlignment="1">
      <alignment vertical="top" wrapText="1"/>
    </xf>
    <xf numFmtId="49" fontId="0" fillId="0" borderId="21" xfId="0" applyNumberFormat="1" applyFont="1" applyBorder="1" applyAlignment="1">
      <alignment vertical="top" wrapText="1"/>
    </xf>
    <xf numFmtId="164" fontId="18" fillId="0" borderId="21" xfId="2" applyNumberFormat="1" applyFont="1" applyBorder="1" applyAlignment="1">
      <alignment vertical="top" wrapText="1"/>
    </xf>
    <xf numFmtId="49" fontId="0" fillId="0" borderId="0" xfId="0" applyNumberFormat="1" applyFont="1" applyFill="1" applyAlignment="1">
      <alignment horizontal="center"/>
    </xf>
    <xf numFmtId="164" fontId="18" fillId="0" borderId="22" xfId="2" applyNumberFormat="1" applyFont="1" applyFill="1" applyBorder="1" applyAlignment="1"/>
    <xf numFmtId="49" fontId="0" fillId="37" borderId="0" xfId="0" applyNumberFormat="1" applyFont="1" applyFill="1" applyAlignment="1"/>
    <xf numFmtId="49" fontId="0" fillId="37" borderId="22" xfId="0" applyNumberFormat="1" applyFont="1" applyFill="1" applyBorder="1" applyAlignment="1"/>
    <xf numFmtId="164" fontId="18" fillId="37" borderId="22" xfId="2" applyNumberFormat="1" applyFont="1" applyFill="1" applyBorder="1" applyAlignment="1"/>
    <xf numFmtId="0" fontId="0" fillId="37" borderId="22" xfId="0" applyFont="1" applyFill="1" applyBorder="1" applyAlignment="1">
      <alignment horizontal="left"/>
    </xf>
    <xf numFmtId="49" fontId="0" fillId="37" borderId="22" xfId="0" applyNumberFormat="1" applyFont="1" applyFill="1" applyBorder="1" applyAlignment="1">
      <alignment horizontal="left"/>
    </xf>
    <xf numFmtId="49" fontId="20" fillId="37" borderId="22" xfId="0" applyNumberFormat="1" applyFont="1" applyFill="1" applyBorder="1" applyAlignment="1">
      <alignment horizontal="left"/>
    </xf>
    <xf numFmtId="49" fontId="0" fillId="37" borderId="23" xfId="0" applyNumberFormat="1" applyFont="1" applyFill="1" applyBorder="1" applyAlignment="1">
      <alignment horizontal="left"/>
    </xf>
    <xf numFmtId="164" fontId="18" fillId="37" borderId="22" xfId="2" applyNumberFormat="1" applyFont="1" applyFill="1" applyBorder="1" applyAlignment="1">
      <alignment horizontal="left"/>
    </xf>
    <xf numFmtId="49" fontId="20" fillId="37" borderId="22" xfId="0" applyNumberFormat="1" applyFont="1" applyFill="1" applyBorder="1" applyAlignment="1"/>
    <xf numFmtId="49" fontId="20" fillId="37" borderId="0" xfId="0" applyNumberFormat="1" applyFont="1" applyFill="1" applyAlignment="1"/>
    <xf numFmtId="49" fontId="20" fillId="37" borderId="22" xfId="0" applyNumberFormat="1" applyFont="1" applyFill="1" applyBorder="1" applyAlignment="1">
      <alignment wrapText="1"/>
    </xf>
    <xf numFmtId="0" fontId="20" fillId="0" borderId="22" xfId="0" applyFont="1" applyBorder="1" applyAlignment="1">
      <alignment horizontal="left"/>
    </xf>
    <xf numFmtId="49" fontId="20" fillId="0" borderId="22" xfId="0" applyNumberFormat="1" applyFont="1" applyBorder="1" applyAlignment="1">
      <alignment horizontal="left"/>
    </xf>
    <xf numFmtId="0" fontId="0" fillId="0" borderId="22" xfId="0" applyFont="1" applyBorder="1" applyAlignment="1">
      <alignment horizontal="left"/>
    </xf>
    <xf numFmtId="49" fontId="0" fillId="0" borderId="22" xfId="0" applyNumberFormat="1" applyFont="1" applyBorder="1" applyAlignment="1">
      <alignment horizontal="left"/>
    </xf>
    <xf numFmtId="49" fontId="0" fillId="0" borderId="22" xfId="0" applyNumberFormat="1" applyFont="1" applyBorder="1" applyAlignment="1"/>
    <xf numFmtId="49" fontId="20" fillId="37" borderId="22" xfId="0" applyNumberFormat="1" applyFont="1" applyFill="1" applyBorder="1" applyAlignment="1">
      <alignment horizontal="left" wrapText="1"/>
    </xf>
    <xf numFmtId="164" fontId="20" fillId="37" borderId="22" xfId="2" applyNumberFormat="1" applyFont="1" applyFill="1" applyBorder="1" applyAlignment="1">
      <alignment horizontal="left"/>
    </xf>
    <xf numFmtId="0" fontId="20" fillId="37" borderId="22" xfId="0" applyFont="1" applyFill="1" applyBorder="1" applyAlignment="1">
      <alignment horizontal="left"/>
    </xf>
    <xf numFmtId="49" fontId="21" fillId="0" borderId="22" xfId="0" applyNumberFormat="1" applyFont="1" applyBorder="1" applyAlignment="1">
      <alignment horizontal="left"/>
    </xf>
    <xf numFmtId="49" fontId="20" fillId="0" borderId="0" xfId="0" applyNumberFormat="1" applyFont="1" applyAlignment="1"/>
    <xf numFmtId="164" fontId="21" fillId="37" borderId="22" xfId="2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/>
    </xf>
    <xf numFmtId="164" fontId="18" fillId="37" borderId="0" xfId="2" applyNumberFormat="1" applyFont="1" applyFill="1" applyAlignment="1">
      <alignment horizontal="left"/>
    </xf>
    <xf numFmtId="49" fontId="20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/>
    </xf>
    <xf numFmtId="49" fontId="20" fillId="37" borderId="0" xfId="0" applyNumberFormat="1" applyFont="1" applyFill="1" applyAlignment="1">
      <alignment horizontal="left" wrapText="1"/>
    </xf>
    <xf numFmtId="49" fontId="0" fillId="37" borderId="0" xfId="0" applyNumberFormat="1" applyFont="1" applyFill="1" applyAlignment="1">
      <alignment horizontal="left"/>
    </xf>
    <xf numFmtId="0" fontId="20" fillId="0" borderId="0" xfId="0" applyNumberFormat="1" applyFont="1" applyAlignment="1">
      <alignment horizontal="left" vertical="center" wrapText="1"/>
    </xf>
    <xf numFmtId="0" fontId="0" fillId="37" borderId="0" xfId="0" applyFont="1" applyFill="1" applyAlignment="1">
      <alignment horizontal="left"/>
    </xf>
    <xf numFmtId="0" fontId="22" fillId="0" borderId="0" xfId="0" applyFont="1" applyAlignment="1"/>
    <xf numFmtId="164" fontId="18" fillId="37" borderId="0" xfId="2" applyNumberFormat="1" applyFont="1" applyFill="1" applyAlignment="1"/>
    <xf numFmtId="49" fontId="0" fillId="0" borderId="21" xfId="0" applyNumberFormat="1" applyFont="1" applyBorder="1" applyAlignment="1"/>
    <xf numFmtId="164" fontId="18" fillId="37" borderId="21" xfId="2" applyNumberFormat="1" applyFont="1" applyFill="1" applyBorder="1" applyAlignment="1"/>
    <xf numFmtId="0" fontId="0" fillId="37" borderId="0" xfId="0" applyFont="1" applyFill="1" applyAlignment="1"/>
    <xf numFmtId="164" fontId="18" fillId="0" borderId="0" xfId="2" applyNumberFormat="1" applyFont="1" applyAlignment="1">
      <alignment horizontal="left"/>
    </xf>
    <xf numFmtId="2" fontId="0" fillId="0" borderId="22" xfId="0" applyNumberFormat="1" applyFont="1" applyFill="1" applyBorder="1" applyAlignment="1"/>
    <xf numFmtId="0" fontId="19" fillId="37" borderId="22" xfId="0" applyFont="1" applyFill="1" applyBorder="1" applyAlignment="1">
      <alignment horizontal="left"/>
    </xf>
    <xf numFmtId="49" fontId="23" fillId="0" borderId="0" xfId="0" applyNumberFormat="1" applyFont="1" applyAlignment="1"/>
    <xf numFmtId="0" fontId="23" fillId="37" borderId="22" xfId="0" applyFont="1" applyFill="1" applyBorder="1" applyAlignment="1">
      <alignment horizontal="left"/>
    </xf>
    <xf numFmtId="164" fontId="19" fillId="0" borderId="17" xfId="2" applyNumberFormat="1" applyFont="1" applyBorder="1" applyAlignment="1">
      <alignment horizontal="center" wrapText="1"/>
    </xf>
    <xf numFmtId="2" fontId="20" fillId="0" borderId="22" xfId="0" applyNumberFormat="1" applyFont="1" applyFill="1" applyBorder="1" applyAlignment="1"/>
    <xf numFmtId="43" fontId="18" fillId="0" borderId="22" xfId="1" applyFont="1" applyFill="1" applyBorder="1" applyAlignment="1"/>
    <xf numFmtId="164" fontId="20" fillId="0" borderId="22" xfId="2" applyNumberFormat="1" applyFont="1" applyFill="1" applyBorder="1" applyAlignment="1"/>
    <xf numFmtId="49" fontId="0" fillId="0" borderId="22" xfId="0" applyNumberFormat="1" applyFont="1" applyFill="1" applyBorder="1" applyAlignment="1"/>
    <xf numFmtId="49" fontId="0" fillId="0" borderId="22" xfId="0" applyNumberFormat="1" applyFont="1" applyFill="1" applyBorder="1" applyAlignment="1">
      <alignment horizontal="left"/>
    </xf>
    <xf numFmtId="0" fontId="23" fillId="0" borderId="22" xfId="0" applyFont="1" applyBorder="1" applyAlignment="1">
      <alignment horizontal="left"/>
    </xf>
    <xf numFmtId="49" fontId="0" fillId="0" borderId="0" xfId="0" applyNumberFormat="1" applyFont="1"/>
    <xf numFmtId="49" fontId="25" fillId="0" borderId="0" xfId="0" applyNumberFormat="1" applyFont="1" applyAlignment="1">
      <alignment wrapText="1"/>
    </xf>
    <xf numFmtId="0" fontId="0" fillId="0" borderId="22" xfId="0" applyFont="1" applyBorder="1" applyAlignment="1">
      <alignment horizontal="left" vertical="top" wrapText="1"/>
    </xf>
    <xf numFmtId="49" fontId="19" fillId="0" borderId="16" xfId="0" applyNumberFormat="1" applyFont="1" applyBorder="1" applyAlignment="1">
      <alignment vertical="top" wrapText="1"/>
    </xf>
    <xf numFmtId="0" fontId="0" fillId="37" borderId="22" xfId="0" applyFont="1" applyFill="1" applyBorder="1" applyAlignment="1">
      <alignment horizontal="left" vertical="top" wrapText="1"/>
    </xf>
    <xf numFmtId="0" fontId="20" fillId="37" borderId="22" xfId="0" applyFont="1" applyFill="1" applyBorder="1" applyAlignment="1">
      <alignment horizontal="left" vertical="top" wrapText="1"/>
    </xf>
    <xf numFmtId="0" fontId="0" fillId="0" borderId="22" xfId="0" applyFont="1" applyFill="1" applyBorder="1" applyAlignment="1">
      <alignment horizontal="left" vertical="top" wrapText="1"/>
    </xf>
    <xf numFmtId="0" fontId="20" fillId="0" borderId="22" xfId="0" applyFont="1" applyBorder="1" applyAlignment="1">
      <alignment horizontal="left" vertical="top" wrapText="1"/>
    </xf>
    <xf numFmtId="49" fontId="0" fillId="37" borderId="22" xfId="0" applyNumberFormat="1" applyFont="1" applyFill="1" applyBorder="1" applyAlignment="1">
      <alignment horizontal="left" vertical="top" wrapText="1"/>
    </xf>
    <xf numFmtId="0" fontId="0" fillId="37" borderId="22" xfId="0" applyFont="1" applyFill="1" applyBorder="1" applyAlignment="1">
      <alignment vertical="top" wrapText="1"/>
    </xf>
    <xf numFmtId="49" fontId="0" fillId="0" borderId="22" xfId="0" applyNumberFormat="1" applyFont="1" applyBorder="1" applyAlignment="1">
      <alignment vertical="top" wrapText="1"/>
    </xf>
    <xf numFmtId="49" fontId="0" fillId="0" borderId="22" xfId="0" applyNumberFormat="1" applyFont="1" applyBorder="1" applyAlignment="1">
      <alignment horizontal="left" vertical="top" wrapText="1"/>
    </xf>
    <xf numFmtId="49" fontId="0" fillId="0" borderId="0" xfId="0" applyNumberFormat="1" applyFont="1" applyAlignment="1">
      <alignment horizontal="left" vertical="top" wrapText="1"/>
    </xf>
    <xf numFmtId="49" fontId="0" fillId="37" borderId="0" xfId="0" applyNumberFormat="1" applyFont="1" applyFill="1" applyAlignment="1">
      <alignment vertical="top" wrapText="1"/>
    </xf>
    <xf numFmtId="0" fontId="0" fillId="37" borderId="0" xfId="0" applyFont="1" applyFill="1" applyAlignment="1">
      <alignment vertical="top" wrapText="1"/>
    </xf>
    <xf numFmtId="0" fontId="0" fillId="37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0" fillId="37" borderId="22" xfId="0" applyNumberFormat="1" applyFont="1" applyFill="1" applyBorder="1" applyAlignment="1">
      <alignment vertical="top" wrapText="1"/>
    </xf>
    <xf numFmtId="49" fontId="20" fillId="37" borderId="22" xfId="0" applyNumberFormat="1" applyFont="1" applyFill="1" applyBorder="1" applyAlignment="1">
      <alignment vertical="top" wrapText="1"/>
    </xf>
    <xf numFmtId="0" fontId="20" fillId="37" borderId="22" xfId="0" applyNumberFormat="1" applyFont="1" applyFill="1" applyBorder="1" applyAlignment="1">
      <alignment vertical="top" wrapText="1"/>
    </xf>
    <xf numFmtId="49" fontId="20" fillId="0" borderId="22" xfId="0" applyNumberFormat="1" applyFont="1" applyBorder="1" applyAlignment="1">
      <alignment horizontal="left" vertical="top" wrapText="1"/>
    </xf>
    <xf numFmtId="0" fontId="20" fillId="37" borderId="22" xfId="0" applyNumberFormat="1" applyFont="1" applyFill="1" applyBorder="1" applyAlignment="1">
      <alignment horizontal="left" vertical="top" wrapText="1"/>
    </xf>
    <xf numFmtId="0" fontId="20" fillId="37" borderId="0" xfId="0" applyNumberFormat="1" applyFont="1" applyFill="1" applyAlignment="1">
      <alignment horizontal="left" vertical="top" wrapText="1"/>
    </xf>
    <xf numFmtId="0" fontId="20" fillId="37" borderId="0" xfId="0" applyNumberFormat="1" applyFont="1" applyFill="1" applyAlignment="1">
      <alignment vertical="top" wrapText="1"/>
    </xf>
    <xf numFmtId="49" fontId="0" fillId="37" borderId="0" xfId="0" applyNumberFormat="1" applyFont="1" applyFill="1" applyAlignment="1">
      <alignment horizontal="left" vertical="top" wrapText="1"/>
    </xf>
    <xf numFmtId="0" fontId="20" fillId="0" borderId="0" xfId="0" applyNumberFormat="1" applyFont="1" applyAlignment="1">
      <alignment horizontal="left" vertical="top" wrapText="1"/>
    </xf>
    <xf numFmtId="49" fontId="0" fillId="0" borderId="23" xfId="0" applyNumberFormat="1" applyFont="1" applyBorder="1" applyAlignment="1">
      <alignment horizontal="left"/>
    </xf>
    <xf numFmtId="49" fontId="0" fillId="0" borderId="23" xfId="0" applyNumberFormat="1" applyFont="1" applyBorder="1" applyAlignment="1">
      <alignment horizontal="left" wrapText="1"/>
    </xf>
    <xf numFmtId="0" fontId="0" fillId="0" borderId="22" xfId="0" applyFont="1" applyFill="1" applyBorder="1" applyAlignment="1">
      <alignment horizontal="left"/>
    </xf>
    <xf numFmtId="49" fontId="0" fillId="0" borderId="22" xfId="0" applyNumberFormat="1" applyFont="1" applyFill="1" applyBorder="1" applyAlignment="1">
      <alignment vertical="top" wrapText="1"/>
    </xf>
    <xf numFmtId="49" fontId="20" fillId="0" borderId="22" xfId="0" applyNumberFormat="1" applyFont="1" applyFill="1" applyBorder="1" applyAlignment="1">
      <alignment horizontal="left" vertical="top" wrapText="1"/>
    </xf>
    <xf numFmtId="43" fontId="0" fillId="0" borderId="22" xfId="1" applyFont="1" applyFill="1" applyBorder="1" applyAlignment="1"/>
    <xf numFmtId="49" fontId="0" fillId="0" borderId="22" xfId="0" applyNumberFormat="1" applyFont="1" applyFill="1" applyBorder="1" applyAlignment="1">
      <alignment horizontal="left" vertical="top" wrapText="1"/>
    </xf>
    <xf numFmtId="49" fontId="0" fillId="0" borderId="23" xfId="0" applyNumberFormat="1" applyFont="1" applyFill="1" applyBorder="1" applyAlignment="1">
      <alignment horizontal="left"/>
    </xf>
    <xf numFmtId="164" fontId="18" fillId="0" borderId="22" xfId="2" applyNumberFormat="1" applyFont="1" applyFill="1" applyBorder="1" applyAlignment="1">
      <alignment horizontal="left"/>
    </xf>
    <xf numFmtId="49" fontId="20" fillId="0" borderId="22" xfId="0" applyNumberFormat="1" applyFont="1" applyFill="1" applyBorder="1" applyAlignment="1">
      <alignment horizontal="left"/>
    </xf>
    <xf numFmtId="49" fontId="0" fillId="0" borderId="0" xfId="0" applyNumberFormat="1" applyFont="1" applyFill="1" applyAlignment="1"/>
    <xf numFmtId="0" fontId="20" fillId="0" borderId="22" xfId="0" applyFont="1" applyFill="1" applyBorder="1" applyAlignment="1">
      <alignment horizontal="left"/>
    </xf>
    <xf numFmtId="0" fontId="20" fillId="0" borderId="22" xfId="0" applyFont="1" applyFill="1" applyBorder="1" applyAlignment="1">
      <alignment horizontal="left" vertical="top" wrapText="1"/>
    </xf>
    <xf numFmtId="49" fontId="0" fillId="0" borderId="24" xfId="0" applyNumberFormat="1" applyFont="1" applyFill="1" applyBorder="1" applyAlignment="1">
      <alignment horizontal="left"/>
    </xf>
    <xf numFmtId="49" fontId="20" fillId="0" borderId="24" xfId="0" applyNumberFormat="1" applyFont="1" applyFill="1" applyBorder="1" applyAlignment="1">
      <alignment horizontal="left"/>
    </xf>
    <xf numFmtId="0" fontId="20" fillId="0" borderId="24" xfId="0" applyFont="1" applyFill="1" applyBorder="1" applyAlignment="1">
      <alignment horizontal="left"/>
    </xf>
    <xf numFmtId="164" fontId="20" fillId="0" borderId="22" xfId="2" applyNumberFormat="1" applyFont="1" applyFill="1" applyBorder="1" applyAlignment="1">
      <alignment horizontal="left"/>
    </xf>
    <xf numFmtId="49" fontId="20" fillId="0" borderId="0" xfId="0" applyNumberFormat="1" applyFont="1" applyFill="1" applyAlignment="1"/>
    <xf numFmtId="49" fontId="0" fillId="0" borderId="25" xfId="0" applyNumberFormat="1" applyFont="1" applyFill="1" applyBorder="1" applyAlignment="1">
      <alignment horizontal="left"/>
    </xf>
    <xf numFmtId="0" fontId="20" fillId="0" borderId="22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Alignment="1">
      <alignment horizontal="center"/>
    </xf>
    <xf numFmtId="49" fontId="0" fillId="33" borderId="11" xfId="0" applyNumberFormat="1" applyFont="1" applyFill="1" applyBorder="1" applyAlignment="1">
      <alignment horizontal="center" vertical="center"/>
    </xf>
    <xf numFmtId="49" fontId="0" fillId="33" borderId="12" xfId="0" applyNumberFormat="1" applyFont="1" applyFill="1" applyBorder="1" applyAlignment="1">
      <alignment horizontal="center" vertical="center"/>
    </xf>
    <xf numFmtId="49" fontId="0" fillId="33" borderId="13" xfId="0" applyNumberFormat="1" applyFont="1" applyFill="1" applyBorder="1" applyAlignment="1">
      <alignment horizontal="center" vertical="center"/>
    </xf>
    <xf numFmtId="49" fontId="0" fillId="33" borderId="14" xfId="0" applyNumberFormat="1" applyFont="1" applyFill="1" applyBorder="1" applyAlignment="1">
      <alignment horizontal="center" vertical="center"/>
    </xf>
    <xf numFmtId="49" fontId="0" fillId="34" borderId="16" xfId="0" applyNumberFormat="1" applyFont="1" applyFill="1" applyBorder="1" applyAlignment="1">
      <alignment horizontal="center"/>
    </xf>
    <xf numFmtId="49" fontId="0" fillId="34" borderId="18" xfId="0" applyNumberFormat="1" applyFont="1" applyFill="1" applyBorder="1" applyAlignment="1">
      <alignment horizontal="center"/>
    </xf>
    <xf numFmtId="49" fontId="0" fillId="34" borderId="17" xfId="0" applyNumberFormat="1" applyFont="1" applyFill="1" applyBorder="1" applyAlignment="1">
      <alignment horizontal="center"/>
    </xf>
    <xf numFmtId="49" fontId="0" fillId="35" borderId="16" xfId="0" applyNumberFormat="1" applyFont="1" applyFill="1" applyBorder="1" applyAlignment="1">
      <alignment horizontal="center"/>
    </xf>
    <xf numFmtId="49" fontId="0" fillId="35" borderId="18" xfId="0" applyNumberFormat="1" applyFont="1" applyFill="1" applyBorder="1" applyAlignment="1">
      <alignment horizontal="center"/>
    </xf>
    <xf numFmtId="49" fontId="0" fillId="35" borderId="17" xfId="0" applyNumberFormat="1" applyFont="1" applyFill="1" applyBorder="1" applyAlignment="1">
      <alignment horizontal="center"/>
    </xf>
    <xf numFmtId="49" fontId="0" fillId="36" borderId="16" xfId="0" applyNumberFormat="1" applyFont="1" applyFill="1" applyBorder="1" applyAlignment="1">
      <alignment horizontal="center"/>
    </xf>
    <xf numFmtId="49" fontId="0" fillId="36" borderId="18" xfId="0" applyNumberFormat="1" applyFont="1" applyFill="1" applyBorder="1" applyAlignment="1">
      <alignment horizontal="center"/>
    </xf>
    <xf numFmtId="49" fontId="0" fillId="36" borderId="17" xfId="0" applyNumberFormat="1" applyFont="1" applyFill="1" applyBorder="1" applyAlignment="1">
      <alignment horizontal="center"/>
    </xf>
    <xf numFmtId="49" fontId="0" fillId="33" borderId="11" xfId="0" applyNumberFormat="1" applyFont="1" applyFill="1" applyBorder="1" applyAlignment="1">
      <alignment horizontal="center"/>
    </xf>
    <xf numFmtId="49" fontId="0" fillId="33" borderId="19" xfId="0" applyNumberFormat="1" applyFont="1" applyFill="1" applyBorder="1" applyAlignment="1">
      <alignment horizontal="center"/>
    </xf>
    <xf numFmtId="49" fontId="0" fillId="33" borderId="12" xfId="0" applyNumberFormat="1" applyFont="1" applyFill="1" applyBorder="1" applyAlignment="1">
      <alignment horizontal="center"/>
    </xf>
    <xf numFmtId="49" fontId="0" fillId="33" borderId="16" xfId="0" applyNumberFormat="1" applyFont="1" applyFill="1" applyBorder="1" applyAlignment="1">
      <alignment horizontal="center"/>
    </xf>
    <xf numFmtId="49" fontId="0" fillId="33" borderId="17" xfId="0" applyNumberFormat="1" applyFont="1" applyFill="1" applyBorder="1" applyAlignment="1">
      <alignment horizontal="center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Migliaia" xfId="1" builtinId="3" customBuiltin="1"/>
    <cellStyle name="Neutrale" xfId="10" builtinId="28" customBuiltin="1"/>
    <cellStyle name="Normale" xfId="0" builtinId="0" customBuiltin="1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VCP%2031-01-2015/file%20avcp%20comune%20verolanu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di ba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90"/>
  <sheetViews>
    <sheetView tabSelected="1" topLeftCell="D1" zoomScale="90" zoomScaleNormal="90" workbookViewId="0">
      <pane ySplit="4" topLeftCell="A86" activePane="bottomLeft" state="frozen"/>
      <selection pane="bottomLeft" activeCell="Q28" sqref="Q28"/>
    </sheetView>
  </sheetViews>
  <sheetFormatPr defaultColWidth="8.88671875" defaultRowHeight="15" customHeight="1" x14ac:dyDescent="0.3"/>
  <cols>
    <col min="1" max="1" width="14.33203125" style="1" customWidth="1"/>
    <col min="2" max="2" width="3.5546875" style="1" customWidth="1"/>
    <col min="3" max="3" width="3.6640625" style="1" customWidth="1"/>
    <col min="4" max="4" width="28.33203125" style="8" bestFit="1" customWidth="1"/>
    <col min="5" max="5" width="18.44140625" style="8" customWidth="1"/>
    <col min="6" max="10" width="1.6640625" style="1" customWidth="1"/>
    <col min="11" max="11" width="14.5546875" style="1" customWidth="1"/>
    <col min="12" max="12" width="3" style="1" customWidth="1"/>
    <col min="13" max="13" width="26.6640625" style="1" bestFit="1" customWidth="1"/>
    <col min="14" max="14" width="1.6640625" style="1" customWidth="1"/>
    <col min="15" max="15" width="20.33203125" style="1" bestFit="1" customWidth="1"/>
    <col min="16" max="16" width="2.6640625" style="1" customWidth="1"/>
    <col min="17" max="17" width="18.44140625" style="3" bestFit="1" customWidth="1"/>
    <col min="18" max="18" width="10.6640625" style="1" bestFit="1" customWidth="1"/>
    <col min="19" max="19" width="11.6640625" style="1" customWidth="1"/>
    <col min="20" max="20" width="13.77734375" style="1" bestFit="1" customWidth="1"/>
    <col min="21" max="21" width="24.109375" style="1" bestFit="1" customWidth="1"/>
    <col min="22" max="22" width="14.6640625" style="1" customWidth="1"/>
    <col min="23" max="16384" width="8.88671875" style="1"/>
  </cols>
  <sheetData>
    <row r="1" spans="1:256" ht="17.7" customHeight="1" x14ac:dyDescent="0.3">
      <c r="B1" s="113" t="s">
        <v>0</v>
      </c>
      <c r="C1" s="114"/>
      <c r="F1" s="117" t="s">
        <v>1</v>
      </c>
      <c r="G1" s="118"/>
      <c r="H1" s="118"/>
      <c r="I1" s="118"/>
      <c r="J1" s="118"/>
      <c r="K1" s="118"/>
      <c r="L1" s="118"/>
      <c r="M1" s="119"/>
      <c r="N1" s="120" t="s">
        <v>2</v>
      </c>
      <c r="O1" s="121"/>
      <c r="P1" s="122"/>
    </row>
    <row r="2" spans="1:256" ht="22.95" customHeight="1" x14ac:dyDescent="0.3">
      <c r="B2" s="115"/>
      <c r="C2" s="116"/>
      <c r="F2" s="123" t="s">
        <v>3</v>
      </c>
      <c r="G2" s="124"/>
      <c r="H2" s="124"/>
      <c r="I2" s="124"/>
      <c r="J2" s="125"/>
      <c r="K2" s="126" t="s">
        <v>4</v>
      </c>
      <c r="L2" s="127"/>
      <c r="M2" s="128"/>
      <c r="N2" s="4" t="s">
        <v>5</v>
      </c>
      <c r="O2" s="129" t="s">
        <v>6</v>
      </c>
      <c r="P2" s="130"/>
    </row>
    <row r="3" spans="1:256" s="5" customFormat="1" ht="46.2" customHeight="1" x14ac:dyDescent="0.3">
      <c r="A3" s="6" t="s">
        <v>7</v>
      </c>
      <c r="B3" s="6" t="s">
        <v>8</v>
      </c>
      <c r="C3" s="6" t="s">
        <v>9</v>
      </c>
      <c r="D3" s="69" t="s">
        <v>10</v>
      </c>
      <c r="E3" s="69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13</v>
      </c>
      <c r="L3" s="6" t="s">
        <v>14</v>
      </c>
      <c r="M3" s="6" t="s">
        <v>15</v>
      </c>
      <c r="N3" s="6" t="s">
        <v>17</v>
      </c>
      <c r="O3" s="6" t="s">
        <v>13</v>
      </c>
      <c r="P3" s="6" t="s">
        <v>14</v>
      </c>
      <c r="Q3" s="59" t="s">
        <v>93</v>
      </c>
      <c r="R3" s="6" t="s">
        <v>18</v>
      </c>
      <c r="S3" s="7" t="s">
        <v>19</v>
      </c>
      <c r="T3" s="7" t="s">
        <v>20</v>
      </c>
      <c r="U3" s="7" t="s">
        <v>21</v>
      </c>
    </row>
    <row r="4" spans="1:256" s="8" customFormat="1" ht="85.95" customHeight="1" x14ac:dyDescent="0.3">
      <c r="A4" s="9" t="s">
        <v>22</v>
      </c>
      <c r="B4" s="9" t="s">
        <v>23</v>
      </c>
      <c r="C4" s="10" t="s">
        <v>24</v>
      </c>
      <c r="D4" s="8" t="s">
        <v>25</v>
      </c>
      <c r="E4" s="8" t="s">
        <v>26</v>
      </c>
      <c r="F4" s="9" t="s">
        <v>27</v>
      </c>
      <c r="G4" s="8" t="s">
        <v>28</v>
      </c>
      <c r="H4" s="8" t="s">
        <v>29</v>
      </c>
      <c r="I4" s="8" t="s">
        <v>30</v>
      </c>
      <c r="J4" s="10" t="s">
        <v>31</v>
      </c>
      <c r="K4" s="9" t="s">
        <v>28</v>
      </c>
      <c r="L4" s="8" t="s">
        <v>29</v>
      </c>
      <c r="M4" s="10" t="s">
        <v>30</v>
      </c>
      <c r="N4" s="9" t="s">
        <v>32</v>
      </c>
      <c r="O4" s="9" t="s">
        <v>33</v>
      </c>
      <c r="P4" s="10" t="s">
        <v>29</v>
      </c>
      <c r="Q4" s="11" t="s">
        <v>34</v>
      </c>
      <c r="R4" s="8" t="s">
        <v>35</v>
      </c>
      <c r="S4" s="8" t="s">
        <v>36</v>
      </c>
      <c r="T4" s="10" t="s">
        <v>37</v>
      </c>
      <c r="U4" s="10" t="s">
        <v>38</v>
      </c>
    </row>
    <row r="5" spans="1:256" s="8" customFormat="1" ht="30" customHeight="1" x14ac:dyDescent="0.3">
      <c r="A5" s="12" t="s">
        <v>39</v>
      </c>
      <c r="B5" s="12" t="s">
        <v>40</v>
      </c>
      <c r="C5" s="13" t="s">
        <v>41</v>
      </c>
      <c r="D5" s="14" t="s">
        <v>41</v>
      </c>
      <c r="E5" s="14" t="s">
        <v>42</v>
      </c>
      <c r="F5" s="12"/>
      <c r="G5" s="14" t="s">
        <v>43</v>
      </c>
      <c r="H5" s="14"/>
      <c r="I5" s="14" t="s">
        <v>41</v>
      </c>
      <c r="J5" s="13" t="s">
        <v>44</v>
      </c>
      <c r="K5" s="12" t="s">
        <v>43</v>
      </c>
      <c r="L5" s="14"/>
      <c r="M5" s="13" t="s">
        <v>41</v>
      </c>
      <c r="N5" s="12"/>
      <c r="O5" s="12" t="s">
        <v>43</v>
      </c>
      <c r="P5" s="13"/>
      <c r="Q5" s="15"/>
      <c r="R5" s="14"/>
      <c r="S5" s="14"/>
      <c r="T5" s="13"/>
      <c r="U5" s="13" t="s">
        <v>45</v>
      </c>
    </row>
    <row r="6" spans="1:256" s="16" customFormat="1" ht="14.7" customHeight="1" x14ac:dyDescent="0.3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U6" s="112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12"/>
      <c r="IA6" s="112"/>
      <c r="IB6" s="112"/>
      <c r="IC6" s="112"/>
      <c r="ID6" s="112"/>
      <c r="IE6" s="112"/>
      <c r="IF6" s="112"/>
      <c r="IG6" s="112"/>
      <c r="IH6" s="112"/>
      <c r="II6" s="112"/>
      <c r="IJ6" s="112"/>
      <c r="IK6" s="112"/>
      <c r="IL6" s="112"/>
      <c r="IM6" s="112"/>
      <c r="IN6" s="112"/>
      <c r="IO6" s="112"/>
      <c r="IP6" s="112"/>
      <c r="IQ6" s="112"/>
      <c r="IR6" s="112"/>
      <c r="IS6" s="112"/>
      <c r="IT6" s="112"/>
      <c r="IU6" s="112"/>
      <c r="IV6" s="112"/>
    </row>
    <row r="8" spans="1:256" ht="42.75" customHeight="1" x14ac:dyDescent="0.4">
      <c r="A8" s="57" t="s">
        <v>297</v>
      </c>
    </row>
    <row r="9" spans="1:256" ht="44.7" customHeight="1" x14ac:dyDescent="0.3">
      <c r="A9" s="31" t="s">
        <v>51</v>
      </c>
      <c r="B9" s="19" t="s">
        <v>46</v>
      </c>
      <c r="C9" s="22" t="s">
        <v>47</v>
      </c>
      <c r="D9" s="68" t="s">
        <v>52</v>
      </c>
      <c r="E9" s="83" t="s">
        <v>50</v>
      </c>
      <c r="F9" s="32"/>
      <c r="G9" s="32"/>
      <c r="H9" s="32"/>
      <c r="I9" s="32"/>
      <c r="J9" s="32"/>
      <c r="K9" s="33" t="s">
        <v>74</v>
      </c>
      <c r="L9" s="32"/>
      <c r="M9" s="32" t="s">
        <v>70</v>
      </c>
      <c r="N9" s="32"/>
      <c r="O9" s="24" t="s">
        <v>74</v>
      </c>
      <c r="P9" s="32"/>
      <c r="Q9" s="17" t="s">
        <v>71</v>
      </c>
      <c r="R9" s="30" t="s">
        <v>72</v>
      </c>
      <c r="S9" s="30"/>
      <c r="T9" s="55">
        <v>15134</v>
      </c>
      <c r="U9" s="32" t="s">
        <v>297</v>
      </c>
    </row>
    <row r="10" spans="1:256" ht="43.2" customHeight="1" x14ac:dyDescent="0.3">
      <c r="A10" s="29" t="s">
        <v>53</v>
      </c>
      <c r="B10" s="19" t="s">
        <v>46</v>
      </c>
      <c r="C10" s="22" t="s">
        <v>47</v>
      </c>
      <c r="D10" s="68" t="s">
        <v>54</v>
      </c>
      <c r="E10" s="83" t="s">
        <v>50</v>
      </c>
      <c r="F10" s="32"/>
      <c r="G10" s="32"/>
      <c r="H10" s="32"/>
      <c r="I10" s="32"/>
      <c r="J10" s="32"/>
      <c r="K10" s="30" t="s">
        <v>48</v>
      </c>
      <c r="L10" s="30"/>
      <c r="M10" s="30" t="s">
        <v>76</v>
      </c>
      <c r="N10" s="32"/>
      <c r="O10" s="24" t="s">
        <v>48</v>
      </c>
      <c r="P10" s="32"/>
      <c r="Q10" s="61">
        <v>13000</v>
      </c>
      <c r="R10" s="30" t="s">
        <v>75</v>
      </c>
      <c r="S10" s="30" t="s">
        <v>298</v>
      </c>
      <c r="T10" s="55">
        <v>13000</v>
      </c>
      <c r="U10" s="32" t="s">
        <v>297</v>
      </c>
    </row>
    <row r="11" spans="1:256" ht="43.2" customHeight="1" x14ac:dyDescent="0.3">
      <c r="A11" s="31" t="s">
        <v>55</v>
      </c>
      <c r="B11" s="19" t="s">
        <v>46</v>
      </c>
      <c r="C11" s="22" t="s">
        <v>47</v>
      </c>
      <c r="D11" s="68" t="s">
        <v>56</v>
      </c>
      <c r="E11" s="83" t="s">
        <v>50</v>
      </c>
      <c r="F11" s="32"/>
      <c r="G11" s="32"/>
      <c r="H11" s="32"/>
      <c r="I11" s="32"/>
      <c r="J11" s="32"/>
      <c r="K11" s="23" t="s">
        <v>77</v>
      </c>
      <c r="L11" s="32"/>
      <c r="M11" s="32" t="s">
        <v>78</v>
      </c>
      <c r="N11" s="32"/>
      <c r="O11" s="24" t="s">
        <v>77</v>
      </c>
      <c r="P11" s="32"/>
      <c r="Q11" s="61" t="s">
        <v>79</v>
      </c>
      <c r="R11" s="32" t="s">
        <v>73</v>
      </c>
      <c r="S11" s="32" t="s">
        <v>299</v>
      </c>
      <c r="T11" s="55">
        <f>20000+19000</f>
        <v>39000</v>
      </c>
      <c r="U11" s="32" t="s">
        <v>297</v>
      </c>
    </row>
    <row r="12" spans="1:256" ht="43.95" customHeight="1" x14ac:dyDescent="0.3">
      <c r="A12" s="31" t="s">
        <v>57</v>
      </c>
      <c r="B12" s="19" t="s">
        <v>46</v>
      </c>
      <c r="C12" s="22" t="s">
        <v>47</v>
      </c>
      <c r="D12" s="68" t="s">
        <v>58</v>
      </c>
      <c r="E12" s="83" t="s">
        <v>50</v>
      </c>
      <c r="F12" s="32"/>
      <c r="G12" s="32"/>
      <c r="H12" s="32"/>
      <c r="I12" s="32"/>
      <c r="J12" s="32"/>
      <c r="K12" s="31" t="s">
        <v>80</v>
      </c>
      <c r="L12" s="32"/>
      <c r="M12" s="32" t="s">
        <v>81</v>
      </c>
      <c r="N12" s="32"/>
      <c r="O12" s="24" t="s">
        <v>80</v>
      </c>
      <c r="P12" s="32"/>
      <c r="Q12" s="61" t="s">
        <v>83</v>
      </c>
      <c r="R12" s="32" t="s">
        <v>82</v>
      </c>
      <c r="S12" s="32"/>
      <c r="T12" s="55">
        <v>1703</v>
      </c>
      <c r="U12" s="32" t="s">
        <v>297</v>
      </c>
    </row>
    <row r="13" spans="1:256" ht="43.95" customHeight="1" x14ac:dyDescent="0.3">
      <c r="A13" s="31" t="s">
        <v>59</v>
      </c>
      <c r="B13" s="19" t="s">
        <v>46</v>
      </c>
      <c r="C13" s="22" t="s">
        <v>47</v>
      </c>
      <c r="D13" s="68" t="s">
        <v>60</v>
      </c>
      <c r="E13" s="83" t="s">
        <v>50</v>
      </c>
      <c r="F13" s="32"/>
      <c r="G13" s="32"/>
      <c r="H13" s="32"/>
      <c r="I13" s="32"/>
      <c r="J13" s="32"/>
      <c r="K13" s="32" t="s">
        <v>84</v>
      </c>
      <c r="L13" s="32"/>
      <c r="M13" s="32" t="s">
        <v>85</v>
      </c>
      <c r="N13" s="32"/>
      <c r="O13" s="24" t="s">
        <v>84</v>
      </c>
      <c r="P13" s="32"/>
      <c r="Q13" s="61">
        <f>2500*1.04</f>
        <v>2600</v>
      </c>
      <c r="R13" s="32" t="s">
        <v>86</v>
      </c>
      <c r="S13" s="32"/>
      <c r="T13" s="55">
        <f>1040+1040</f>
        <v>2080</v>
      </c>
      <c r="U13" s="32" t="s">
        <v>297</v>
      </c>
    </row>
    <row r="14" spans="1:256" s="18" customFormat="1" ht="43.95" customHeight="1" x14ac:dyDescent="0.3">
      <c r="A14" s="21" t="s">
        <v>61</v>
      </c>
      <c r="B14" s="19" t="s">
        <v>46</v>
      </c>
      <c r="C14" s="22" t="s">
        <v>47</v>
      </c>
      <c r="D14" s="70" t="s">
        <v>62</v>
      </c>
      <c r="E14" s="83" t="s">
        <v>50</v>
      </c>
      <c r="F14" s="22"/>
      <c r="G14" s="22"/>
      <c r="H14" s="22"/>
      <c r="I14" s="22"/>
      <c r="J14" s="22"/>
      <c r="K14" s="32" t="s">
        <v>88</v>
      </c>
      <c r="L14" s="22"/>
      <c r="M14" s="32" t="s">
        <v>89</v>
      </c>
      <c r="N14" s="22"/>
      <c r="O14" s="24" t="s">
        <v>88</v>
      </c>
      <c r="P14" s="22"/>
      <c r="Q14" s="61">
        <v>10400</v>
      </c>
      <c r="R14" s="22" t="s">
        <v>90</v>
      </c>
      <c r="S14" s="22"/>
      <c r="T14" s="55">
        <f>4160+364+2600</f>
        <v>7124</v>
      </c>
      <c r="U14" s="22" t="s">
        <v>297</v>
      </c>
    </row>
    <row r="15" spans="1:256" s="18" customFormat="1" ht="43.95" customHeight="1" x14ac:dyDescent="0.3">
      <c r="A15" s="21" t="s">
        <v>63</v>
      </c>
      <c r="B15" s="19" t="s">
        <v>46</v>
      </c>
      <c r="C15" s="22" t="s">
        <v>47</v>
      </c>
      <c r="D15" s="70" t="s">
        <v>64</v>
      </c>
      <c r="E15" s="83" t="s">
        <v>50</v>
      </c>
      <c r="F15" s="22"/>
      <c r="G15" s="22"/>
      <c r="H15" s="22"/>
      <c r="I15" s="22"/>
      <c r="J15" s="22"/>
      <c r="K15" s="32" t="s">
        <v>84</v>
      </c>
      <c r="L15" s="32"/>
      <c r="M15" s="32" t="s">
        <v>85</v>
      </c>
      <c r="N15" s="32"/>
      <c r="O15" s="24" t="s">
        <v>84</v>
      </c>
      <c r="P15" s="22"/>
      <c r="Q15" s="61">
        <f>5000*1.04</f>
        <v>5200</v>
      </c>
      <c r="R15" s="22" t="s">
        <v>87</v>
      </c>
      <c r="S15" s="22"/>
      <c r="T15" s="55">
        <v>2080</v>
      </c>
      <c r="U15" s="22" t="s">
        <v>297</v>
      </c>
    </row>
    <row r="16" spans="1:256" s="18" customFormat="1" ht="43.95" customHeight="1" x14ac:dyDescent="0.4">
      <c r="A16" s="58">
        <v>2020</v>
      </c>
      <c r="B16" s="19"/>
      <c r="C16" s="22"/>
      <c r="D16" s="70"/>
      <c r="E16" s="83"/>
      <c r="F16" s="22"/>
      <c r="G16" s="22"/>
      <c r="H16" s="22"/>
      <c r="I16" s="22"/>
      <c r="J16" s="22"/>
      <c r="K16" s="32"/>
      <c r="L16" s="32"/>
      <c r="M16" s="32"/>
      <c r="N16" s="32"/>
      <c r="O16" s="24"/>
      <c r="P16" s="22"/>
      <c r="Q16" s="17"/>
      <c r="R16" s="22"/>
      <c r="S16" s="22"/>
      <c r="T16" s="55"/>
      <c r="U16" s="22"/>
    </row>
    <row r="17" spans="1:21" s="18" customFormat="1" ht="43.95" customHeight="1" x14ac:dyDescent="0.3">
      <c r="A17" s="21" t="s">
        <v>91</v>
      </c>
      <c r="B17" s="19" t="s">
        <v>46</v>
      </c>
      <c r="C17" s="22" t="s">
        <v>47</v>
      </c>
      <c r="D17" s="70" t="s">
        <v>92</v>
      </c>
      <c r="E17" s="83" t="s">
        <v>50</v>
      </c>
      <c r="F17" s="22"/>
      <c r="G17" s="22"/>
      <c r="H17" s="22"/>
      <c r="I17" s="22"/>
      <c r="J17" s="22"/>
      <c r="K17" s="33" t="s">
        <v>74</v>
      </c>
      <c r="L17" s="32"/>
      <c r="M17" s="32" t="s">
        <v>70</v>
      </c>
      <c r="N17" s="32"/>
      <c r="O17" s="33" t="s">
        <v>74</v>
      </c>
      <c r="P17" s="22"/>
      <c r="Q17" s="17">
        <v>4830</v>
      </c>
      <c r="R17" s="22" t="s">
        <v>186</v>
      </c>
      <c r="S17" s="22" t="s">
        <v>185</v>
      </c>
      <c r="T17" s="55">
        <v>4830</v>
      </c>
      <c r="U17" s="22"/>
    </row>
    <row r="18" spans="1:21" s="18" customFormat="1" ht="43.95" customHeight="1" x14ac:dyDescent="0.3">
      <c r="A18" s="21" t="s">
        <v>94</v>
      </c>
      <c r="B18" s="19" t="s">
        <v>46</v>
      </c>
      <c r="C18" s="22" t="s">
        <v>47</v>
      </c>
      <c r="D18" s="70" t="s">
        <v>95</v>
      </c>
      <c r="E18" s="83" t="s">
        <v>50</v>
      </c>
      <c r="F18" s="22"/>
      <c r="G18" s="22"/>
      <c r="H18" s="22"/>
      <c r="I18" s="22"/>
      <c r="J18" s="22"/>
      <c r="K18" s="32" t="s">
        <v>188</v>
      </c>
      <c r="L18" s="32"/>
      <c r="M18" s="32" t="s">
        <v>187</v>
      </c>
      <c r="N18" s="32"/>
      <c r="O18" s="24" t="s">
        <v>188</v>
      </c>
      <c r="P18" s="22"/>
      <c r="Q18" s="17">
        <v>840</v>
      </c>
      <c r="R18" s="22"/>
      <c r="S18" s="22" t="s">
        <v>189</v>
      </c>
      <c r="T18" s="55">
        <v>840</v>
      </c>
      <c r="U18" s="22"/>
    </row>
    <row r="19" spans="1:21" s="18" customFormat="1" ht="43.95" customHeight="1" x14ac:dyDescent="0.3">
      <c r="A19" s="21" t="s">
        <v>96</v>
      </c>
      <c r="B19" s="19" t="s">
        <v>46</v>
      </c>
      <c r="C19" s="22" t="s">
        <v>47</v>
      </c>
      <c r="D19" s="70" t="s">
        <v>97</v>
      </c>
      <c r="E19" s="83" t="s">
        <v>50</v>
      </c>
      <c r="F19" s="22"/>
      <c r="G19" s="22"/>
      <c r="H19" s="22"/>
      <c r="I19" s="22"/>
      <c r="J19" s="22"/>
      <c r="K19" s="32" t="s">
        <v>190</v>
      </c>
      <c r="L19" s="32"/>
      <c r="M19" s="32" t="s">
        <v>98</v>
      </c>
      <c r="N19" s="32"/>
      <c r="O19" s="32" t="s">
        <v>190</v>
      </c>
      <c r="P19" s="22"/>
      <c r="Q19" s="17">
        <v>1515</v>
      </c>
      <c r="R19" s="22"/>
      <c r="S19" s="22"/>
      <c r="T19" s="55">
        <v>1515</v>
      </c>
      <c r="U19" s="22"/>
    </row>
    <row r="20" spans="1:21" s="18" customFormat="1" ht="43.95" customHeight="1" x14ac:dyDescent="0.3">
      <c r="A20" s="21" t="s">
        <v>99</v>
      </c>
      <c r="B20" s="19" t="s">
        <v>46</v>
      </c>
      <c r="C20" s="22" t="s">
        <v>47</v>
      </c>
      <c r="D20" s="70" t="s">
        <v>100</v>
      </c>
      <c r="E20" s="83" t="s">
        <v>50</v>
      </c>
      <c r="F20" s="22"/>
      <c r="G20" s="22"/>
      <c r="H20" s="22"/>
      <c r="I20" s="22"/>
      <c r="J20" s="22"/>
      <c r="K20" s="32" t="s">
        <v>192</v>
      </c>
      <c r="L20" s="32"/>
      <c r="M20" s="32" t="s">
        <v>191</v>
      </c>
      <c r="N20" s="32"/>
      <c r="O20" s="32" t="s">
        <v>192</v>
      </c>
      <c r="P20" s="22"/>
      <c r="Q20" s="17">
        <v>3750</v>
      </c>
      <c r="R20" s="22" t="s">
        <v>201</v>
      </c>
      <c r="S20" s="22" t="s">
        <v>200</v>
      </c>
      <c r="T20" s="55">
        <v>3750</v>
      </c>
      <c r="U20" s="22"/>
    </row>
    <row r="21" spans="1:21" s="18" customFormat="1" ht="43.95" customHeight="1" x14ac:dyDescent="0.3">
      <c r="A21" s="21" t="s">
        <v>101</v>
      </c>
      <c r="B21" s="19" t="s">
        <v>46</v>
      </c>
      <c r="C21" s="22" t="s">
        <v>47</v>
      </c>
      <c r="D21" s="70" t="s">
        <v>102</v>
      </c>
      <c r="E21" s="83" t="s">
        <v>50</v>
      </c>
      <c r="F21" s="22"/>
      <c r="G21" s="22"/>
      <c r="H21" s="22"/>
      <c r="I21" s="22"/>
      <c r="J21" s="22"/>
      <c r="K21" s="32" t="s">
        <v>192</v>
      </c>
      <c r="L21" s="32"/>
      <c r="M21" s="32" t="s">
        <v>191</v>
      </c>
      <c r="N21" s="32"/>
      <c r="O21" s="32" t="s">
        <v>192</v>
      </c>
      <c r="P21" s="22"/>
      <c r="Q21" s="17">
        <v>1800</v>
      </c>
      <c r="R21" s="22" t="s">
        <v>201</v>
      </c>
      <c r="S21" s="22" t="s">
        <v>200</v>
      </c>
      <c r="T21" s="55">
        <v>1800</v>
      </c>
      <c r="U21" s="22"/>
    </row>
    <row r="22" spans="1:21" s="18" customFormat="1" ht="43.95" customHeight="1" x14ac:dyDescent="0.3">
      <c r="A22" s="21" t="s">
        <v>103</v>
      </c>
      <c r="B22" s="19" t="s">
        <v>46</v>
      </c>
      <c r="C22" s="22" t="s">
        <v>47</v>
      </c>
      <c r="D22" s="70" t="s">
        <v>104</v>
      </c>
      <c r="E22" s="83" t="s">
        <v>50</v>
      </c>
      <c r="F22" s="22"/>
      <c r="G22" s="22"/>
      <c r="H22" s="22"/>
      <c r="I22" s="22"/>
      <c r="J22" s="22"/>
      <c r="K22" s="32" t="s">
        <v>192</v>
      </c>
      <c r="L22" s="32"/>
      <c r="M22" s="32" t="s">
        <v>191</v>
      </c>
      <c r="N22" s="32"/>
      <c r="O22" s="32" t="s">
        <v>192</v>
      </c>
      <c r="P22" s="22"/>
      <c r="Q22" s="17">
        <v>18000</v>
      </c>
      <c r="R22" s="22" t="s">
        <v>195</v>
      </c>
      <c r="S22" s="22" t="s">
        <v>199</v>
      </c>
      <c r="T22" s="55">
        <v>9000</v>
      </c>
      <c r="U22" s="22"/>
    </row>
    <row r="23" spans="1:21" s="18" customFormat="1" ht="43.95" customHeight="1" x14ac:dyDescent="0.3">
      <c r="A23" s="21" t="s">
        <v>105</v>
      </c>
      <c r="B23" s="19" t="s">
        <v>46</v>
      </c>
      <c r="C23" s="22" t="s">
        <v>47</v>
      </c>
      <c r="D23" s="70" t="s">
        <v>106</v>
      </c>
      <c r="E23" s="83" t="s">
        <v>50</v>
      </c>
      <c r="F23" s="22"/>
      <c r="G23" s="22"/>
      <c r="H23" s="22"/>
      <c r="I23" s="22"/>
      <c r="J23" s="22"/>
      <c r="K23" s="32" t="s">
        <v>192</v>
      </c>
      <c r="L23" s="32"/>
      <c r="M23" s="32" t="s">
        <v>191</v>
      </c>
      <c r="N23" s="32"/>
      <c r="O23" s="32" t="s">
        <v>192</v>
      </c>
      <c r="P23" s="22"/>
      <c r="Q23" s="17">
        <v>21600</v>
      </c>
      <c r="R23" s="22" t="s">
        <v>195</v>
      </c>
      <c r="S23" s="22" t="s">
        <v>199</v>
      </c>
      <c r="T23" s="55">
        <v>10800</v>
      </c>
      <c r="U23" s="22"/>
    </row>
    <row r="24" spans="1:21" s="18" customFormat="1" ht="43.95" customHeight="1" x14ac:dyDescent="0.3">
      <c r="A24" s="21" t="s">
        <v>107</v>
      </c>
      <c r="B24" s="19" t="s">
        <v>46</v>
      </c>
      <c r="C24" s="22" t="s">
        <v>47</v>
      </c>
      <c r="D24" s="70" t="s">
        <v>109</v>
      </c>
      <c r="E24" s="83" t="s">
        <v>50</v>
      </c>
      <c r="F24" s="22"/>
      <c r="G24" s="22"/>
      <c r="H24" s="22"/>
      <c r="I24" s="22"/>
      <c r="J24" s="22"/>
      <c r="K24" s="32" t="s">
        <v>192</v>
      </c>
      <c r="L24" s="32"/>
      <c r="M24" s="32" t="s">
        <v>191</v>
      </c>
      <c r="N24" s="32"/>
      <c r="O24" s="32" t="s">
        <v>192</v>
      </c>
      <c r="P24" s="22"/>
      <c r="Q24" s="17">
        <v>14400</v>
      </c>
      <c r="R24" s="22"/>
      <c r="S24" s="22"/>
      <c r="T24" s="55">
        <v>7200</v>
      </c>
      <c r="U24" s="22"/>
    </row>
    <row r="25" spans="1:21" s="18" customFormat="1" ht="43.95" customHeight="1" x14ac:dyDescent="0.3">
      <c r="A25" s="21" t="s">
        <v>108</v>
      </c>
      <c r="B25" s="19" t="s">
        <v>46</v>
      </c>
      <c r="C25" s="22" t="s">
        <v>47</v>
      </c>
      <c r="D25" s="70" t="s">
        <v>110</v>
      </c>
      <c r="E25" s="83" t="s">
        <v>50</v>
      </c>
      <c r="F25" s="22"/>
      <c r="G25" s="22"/>
      <c r="H25" s="22"/>
      <c r="I25" s="22"/>
      <c r="J25" s="22"/>
      <c r="K25" s="32" t="s">
        <v>192</v>
      </c>
      <c r="L25" s="32"/>
      <c r="M25" s="32" t="s">
        <v>191</v>
      </c>
      <c r="N25" s="32"/>
      <c r="O25" s="32" t="s">
        <v>192</v>
      </c>
      <c r="P25" s="22"/>
      <c r="Q25" s="17">
        <v>25200</v>
      </c>
      <c r="R25" s="22"/>
      <c r="S25" s="22"/>
      <c r="T25" s="55">
        <v>12600</v>
      </c>
      <c r="U25" s="22"/>
    </row>
    <row r="26" spans="1:21" s="18" customFormat="1" ht="43.95" customHeight="1" x14ac:dyDescent="0.3">
      <c r="A26" s="21" t="s">
        <v>111</v>
      </c>
      <c r="B26" s="19" t="s">
        <v>46</v>
      </c>
      <c r="C26" s="22" t="s">
        <v>47</v>
      </c>
      <c r="D26" s="70" t="s">
        <v>112</v>
      </c>
      <c r="E26" s="83" t="s">
        <v>50</v>
      </c>
      <c r="F26" s="22"/>
      <c r="G26" s="22"/>
      <c r="H26" s="22"/>
      <c r="I26" s="22"/>
      <c r="J26" s="22"/>
      <c r="K26" s="32" t="s">
        <v>205</v>
      </c>
      <c r="L26" s="32"/>
      <c r="M26" s="32" t="s">
        <v>204</v>
      </c>
      <c r="N26" s="32"/>
      <c r="O26" s="32" t="s">
        <v>205</v>
      </c>
      <c r="P26" s="22"/>
      <c r="Q26" s="17">
        <v>13655</v>
      </c>
      <c r="R26" s="22" t="s">
        <v>201</v>
      </c>
      <c r="S26" s="22" t="s">
        <v>200</v>
      </c>
      <c r="T26" s="55">
        <v>13655</v>
      </c>
      <c r="U26" s="22"/>
    </row>
    <row r="27" spans="1:21" s="18" customFormat="1" ht="43.95" customHeight="1" x14ac:dyDescent="0.3">
      <c r="A27" s="21" t="s">
        <v>113</v>
      </c>
      <c r="B27" s="19" t="s">
        <v>46</v>
      </c>
      <c r="C27" s="22" t="s">
        <v>47</v>
      </c>
      <c r="D27" s="70" t="s">
        <v>114</v>
      </c>
      <c r="E27" s="83" t="s">
        <v>50</v>
      </c>
      <c r="F27" s="22"/>
      <c r="G27" s="22"/>
      <c r="H27" s="22"/>
      <c r="I27" s="22"/>
      <c r="J27" s="22"/>
      <c r="K27" s="32" t="s">
        <v>205</v>
      </c>
      <c r="L27" s="32"/>
      <c r="M27" s="32" t="s">
        <v>204</v>
      </c>
      <c r="N27" s="32"/>
      <c r="O27" s="32" t="s">
        <v>205</v>
      </c>
      <c r="P27" s="22"/>
      <c r="Q27" s="17">
        <f>12971+8500</f>
        <v>21471</v>
      </c>
      <c r="R27" s="22" t="s">
        <v>201</v>
      </c>
      <c r="S27" s="22" t="s">
        <v>200</v>
      </c>
      <c r="T27" s="55">
        <v>12971</v>
      </c>
      <c r="U27" s="22"/>
    </row>
    <row r="28" spans="1:21" s="18" customFormat="1" ht="43.95" customHeight="1" x14ac:dyDescent="0.3">
      <c r="A28" s="21"/>
      <c r="B28" s="19" t="s">
        <v>208</v>
      </c>
      <c r="C28" s="22" t="s">
        <v>47</v>
      </c>
      <c r="D28" s="70" t="s">
        <v>114</v>
      </c>
      <c r="E28" s="83" t="s">
        <v>209</v>
      </c>
      <c r="F28" s="22"/>
      <c r="G28" s="22"/>
      <c r="H28" s="22"/>
      <c r="I28" s="22"/>
      <c r="J28" s="22"/>
      <c r="K28" s="32" t="s">
        <v>207</v>
      </c>
      <c r="L28" s="32"/>
      <c r="M28" s="32" t="s">
        <v>206</v>
      </c>
      <c r="N28" s="32"/>
      <c r="O28" s="24" t="s">
        <v>207</v>
      </c>
      <c r="P28" s="22"/>
      <c r="Q28" s="17">
        <v>8500</v>
      </c>
      <c r="R28" s="22" t="s">
        <v>201</v>
      </c>
      <c r="S28" s="22" t="s">
        <v>200</v>
      </c>
      <c r="T28" s="55">
        <v>8500</v>
      </c>
      <c r="U28" s="22"/>
    </row>
    <row r="29" spans="1:21" s="18" customFormat="1" ht="43.95" customHeight="1" x14ac:dyDescent="0.3">
      <c r="A29" s="21" t="s">
        <v>115</v>
      </c>
      <c r="B29" s="19" t="s">
        <v>46</v>
      </c>
      <c r="C29" s="22" t="s">
        <v>47</v>
      </c>
      <c r="D29" s="70" t="s">
        <v>116</v>
      </c>
      <c r="E29" s="83" t="s">
        <v>50</v>
      </c>
      <c r="F29" s="22"/>
      <c r="G29" s="22"/>
      <c r="H29" s="22"/>
      <c r="I29" s="22"/>
      <c r="J29" s="22"/>
      <c r="K29" s="32" t="s">
        <v>207</v>
      </c>
      <c r="L29" s="32"/>
      <c r="M29" s="32" t="s">
        <v>206</v>
      </c>
      <c r="N29" s="32"/>
      <c r="O29" s="24" t="s">
        <v>207</v>
      </c>
      <c r="P29" s="22"/>
      <c r="Q29" s="17">
        <v>14998</v>
      </c>
      <c r="R29" s="22" t="s">
        <v>201</v>
      </c>
      <c r="S29" s="22" t="s">
        <v>200</v>
      </c>
      <c r="T29" s="55">
        <v>14998</v>
      </c>
      <c r="U29" s="22"/>
    </row>
    <row r="30" spans="1:21" s="18" customFormat="1" ht="43.95" customHeight="1" x14ac:dyDescent="0.3">
      <c r="A30" s="21" t="s">
        <v>117</v>
      </c>
      <c r="B30" s="19" t="s">
        <v>46</v>
      </c>
      <c r="C30" s="22" t="s">
        <v>47</v>
      </c>
      <c r="D30" s="70" t="s">
        <v>118</v>
      </c>
      <c r="E30" s="83" t="s">
        <v>50</v>
      </c>
      <c r="F30" s="22"/>
      <c r="G30" s="22"/>
      <c r="H30" s="22"/>
      <c r="I30" s="22"/>
      <c r="J30" s="22"/>
      <c r="K30" s="32" t="s">
        <v>211</v>
      </c>
      <c r="L30" s="32"/>
      <c r="M30" s="32" t="s">
        <v>210</v>
      </c>
      <c r="N30" s="32"/>
      <c r="O30" s="32" t="s">
        <v>211</v>
      </c>
      <c r="P30" s="22"/>
      <c r="Q30" s="17">
        <v>13134</v>
      </c>
      <c r="R30" s="22" t="s">
        <v>201</v>
      </c>
      <c r="S30" s="22" t="s">
        <v>200</v>
      </c>
      <c r="T30" s="55">
        <f>14736-1602</f>
        <v>13134</v>
      </c>
      <c r="U30" s="22"/>
    </row>
    <row r="31" spans="1:21" s="18" customFormat="1" ht="43.95" customHeight="1" x14ac:dyDescent="0.3">
      <c r="A31" s="21" t="s">
        <v>119</v>
      </c>
      <c r="B31" s="19" t="s">
        <v>46</v>
      </c>
      <c r="C31" s="22" t="s">
        <v>47</v>
      </c>
      <c r="D31" s="70" t="s">
        <v>120</v>
      </c>
      <c r="E31" s="83" t="s">
        <v>50</v>
      </c>
      <c r="F31" s="22"/>
      <c r="G31" s="22"/>
      <c r="H31" s="22"/>
      <c r="I31" s="22"/>
      <c r="J31" s="22"/>
      <c r="K31" s="32" t="s">
        <v>213</v>
      </c>
      <c r="L31" s="32"/>
      <c r="M31" s="32" t="s">
        <v>212</v>
      </c>
      <c r="N31" s="32"/>
      <c r="O31" s="32" t="s">
        <v>213</v>
      </c>
      <c r="P31" s="22"/>
      <c r="Q31" s="17">
        <v>14000</v>
      </c>
      <c r="R31" s="22" t="s">
        <v>201</v>
      </c>
      <c r="S31" s="22" t="s">
        <v>214</v>
      </c>
      <c r="T31" s="55">
        <f>3000+6690.4+2000</f>
        <v>11690.4</v>
      </c>
      <c r="U31" s="22"/>
    </row>
    <row r="32" spans="1:21" s="18" customFormat="1" ht="43.95" customHeight="1" x14ac:dyDescent="0.3">
      <c r="A32" s="21" t="s">
        <v>121</v>
      </c>
      <c r="B32" s="19" t="s">
        <v>46</v>
      </c>
      <c r="C32" s="22" t="s">
        <v>47</v>
      </c>
      <c r="D32" s="70" t="s">
        <v>97</v>
      </c>
      <c r="E32" s="83" t="s">
        <v>50</v>
      </c>
      <c r="F32" s="22"/>
      <c r="G32" s="22"/>
      <c r="H32" s="22"/>
      <c r="I32" s="22"/>
      <c r="J32" s="22"/>
      <c r="K32" s="24" t="s">
        <v>190</v>
      </c>
      <c r="L32" s="32"/>
      <c r="M32" s="32" t="s">
        <v>98</v>
      </c>
      <c r="N32" s="32"/>
      <c r="O32" s="24" t="s">
        <v>190</v>
      </c>
      <c r="P32" s="22"/>
      <c r="Q32" s="17">
        <v>1692</v>
      </c>
      <c r="R32" s="22" t="s">
        <v>195</v>
      </c>
      <c r="S32" s="22" t="s">
        <v>200</v>
      </c>
      <c r="T32" s="55">
        <v>1692</v>
      </c>
      <c r="U32" s="22"/>
    </row>
    <row r="33" spans="1:21" s="18" customFormat="1" ht="43.95" customHeight="1" x14ac:dyDescent="0.3">
      <c r="A33" s="21" t="s">
        <v>122</v>
      </c>
      <c r="B33" s="19" t="s">
        <v>46</v>
      </c>
      <c r="C33" s="22" t="s">
        <v>47</v>
      </c>
      <c r="D33" s="70" t="s">
        <v>123</v>
      </c>
      <c r="E33" s="83" t="s">
        <v>50</v>
      </c>
      <c r="F33" s="22"/>
      <c r="G33" s="22"/>
      <c r="H33" s="22"/>
      <c r="I33" s="22"/>
      <c r="J33" s="22"/>
      <c r="K33" s="32" t="s">
        <v>216</v>
      </c>
      <c r="L33" s="32"/>
      <c r="M33" s="32" t="s">
        <v>215</v>
      </c>
      <c r="N33" s="32"/>
      <c r="O33" s="32" t="s">
        <v>216</v>
      </c>
      <c r="P33" s="22"/>
      <c r="Q33" s="17">
        <v>3105</v>
      </c>
      <c r="R33" s="22" t="s">
        <v>195</v>
      </c>
      <c r="S33" s="22" t="s">
        <v>200</v>
      </c>
      <c r="T33" s="55">
        <v>3105</v>
      </c>
      <c r="U33" s="22"/>
    </row>
    <row r="34" spans="1:21" s="18" customFormat="1" ht="43.95" customHeight="1" x14ac:dyDescent="0.3">
      <c r="A34" s="21" t="s">
        <v>124</v>
      </c>
      <c r="B34" s="19" t="s">
        <v>46</v>
      </c>
      <c r="C34" s="22" t="s">
        <v>47</v>
      </c>
      <c r="D34" s="70" t="s">
        <v>125</v>
      </c>
      <c r="E34" s="83" t="s">
        <v>50</v>
      </c>
      <c r="F34" s="22"/>
      <c r="G34" s="22"/>
      <c r="H34" s="22"/>
      <c r="I34" s="22"/>
      <c r="J34" s="22"/>
      <c r="K34" s="32" t="s">
        <v>218</v>
      </c>
      <c r="L34" s="32"/>
      <c r="M34" s="32" t="s">
        <v>217</v>
      </c>
      <c r="N34" s="32"/>
      <c r="O34" s="32" t="s">
        <v>218</v>
      </c>
      <c r="P34" s="22"/>
      <c r="Q34" s="17">
        <v>4028</v>
      </c>
      <c r="R34" s="22" t="s">
        <v>195</v>
      </c>
      <c r="S34" s="22" t="s">
        <v>200</v>
      </c>
      <c r="T34" s="55">
        <v>4028</v>
      </c>
      <c r="U34" s="22"/>
    </row>
    <row r="35" spans="1:21" s="18" customFormat="1" ht="43.95" customHeight="1" x14ac:dyDescent="0.3">
      <c r="A35" s="21" t="s">
        <v>126</v>
      </c>
      <c r="B35" s="19" t="s">
        <v>46</v>
      </c>
      <c r="C35" s="22" t="s">
        <v>47</v>
      </c>
      <c r="D35" s="70" t="s">
        <v>127</v>
      </c>
      <c r="E35" s="83" t="s">
        <v>50</v>
      </c>
      <c r="F35" s="22"/>
      <c r="G35" s="22"/>
      <c r="H35" s="22"/>
      <c r="I35" s="22"/>
      <c r="J35" s="22"/>
      <c r="K35" s="32" t="s">
        <v>218</v>
      </c>
      <c r="L35" s="32"/>
      <c r="M35" s="32" t="s">
        <v>217</v>
      </c>
      <c r="N35" s="32"/>
      <c r="O35" s="32" t="s">
        <v>218</v>
      </c>
      <c r="P35" s="22"/>
      <c r="Q35" s="17">
        <v>29757</v>
      </c>
      <c r="R35" s="22" t="s">
        <v>195</v>
      </c>
      <c r="S35" s="22" t="s">
        <v>200</v>
      </c>
      <c r="T35" s="55">
        <v>29757</v>
      </c>
      <c r="U35" s="22"/>
    </row>
    <row r="36" spans="1:21" s="18" customFormat="1" ht="43.95" customHeight="1" x14ac:dyDescent="0.3">
      <c r="A36" s="21" t="s">
        <v>128</v>
      </c>
      <c r="B36" s="19" t="s">
        <v>46</v>
      </c>
      <c r="C36" s="22" t="s">
        <v>47</v>
      </c>
      <c r="D36" s="70" t="s">
        <v>129</v>
      </c>
      <c r="E36" s="83" t="s">
        <v>50</v>
      </c>
      <c r="F36" s="22"/>
      <c r="G36" s="22"/>
      <c r="H36" s="22"/>
      <c r="I36" s="22"/>
      <c r="J36" s="22"/>
      <c r="K36" s="32" t="s">
        <v>218</v>
      </c>
      <c r="L36" s="32"/>
      <c r="M36" s="32" t="s">
        <v>217</v>
      </c>
      <c r="N36" s="32"/>
      <c r="O36" s="32" t="s">
        <v>218</v>
      </c>
      <c r="P36" s="22"/>
      <c r="Q36" s="17">
        <v>15980</v>
      </c>
      <c r="R36" s="22" t="s">
        <v>195</v>
      </c>
      <c r="S36" s="22" t="s">
        <v>200</v>
      </c>
      <c r="T36" s="55">
        <v>15980</v>
      </c>
      <c r="U36" s="22"/>
    </row>
    <row r="37" spans="1:21" s="27" customFormat="1" ht="43.95" customHeight="1" x14ac:dyDescent="0.3">
      <c r="A37" s="36" t="s">
        <v>130</v>
      </c>
      <c r="B37" s="26" t="s">
        <v>46</v>
      </c>
      <c r="C37" s="23" t="s">
        <v>47</v>
      </c>
      <c r="D37" s="71" t="s">
        <v>219</v>
      </c>
      <c r="E37" s="84" t="s">
        <v>50</v>
      </c>
      <c r="F37" s="23"/>
      <c r="G37" s="23"/>
      <c r="H37" s="23"/>
      <c r="I37" s="23"/>
      <c r="J37" s="23"/>
      <c r="K37" s="32" t="s">
        <v>218</v>
      </c>
      <c r="L37" s="32"/>
      <c r="M37" s="32" t="s">
        <v>217</v>
      </c>
      <c r="N37" s="32"/>
      <c r="O37" s="32" t="s">
        <v>218</v>
      </c>
      <c r="P37" s="23"/>
      <c r="Q37" s="62">
        <v>1314</v>
      </c>
      <c r="R37" s="22" t="s">
        <v>195</v>
      </c>
      <c r="S37" s="22" t="s">
        <v>200</v>
      </c>
      <c r="T37" s="60">
        <v>1314</v>
      </c>
      <c r="U37" s="23"/>
    </row>
    <row r="38" spans="1:21" s="18" customFormat="1" ht="43.95" customHeight="1" x14ac:dyDescent="0.3">
      <c r="A38" s="21" t="s">
        <v>131</v>
      </c>
      <c r="B38" s="19" t="s">
        <v>46</v>
      </c>
      <c r="C38" s="22" t="s">
        <v>47</v>
      </c>
      <c r="D38" s="70" t="s">
        <v>132</v>
      </c>
      <c r="E38" s="83" t="s">
        <v>50</v>
      </c>
      <c r="F38" s="22"/>
      <c r="G38" s="22"/>
      <c r="H38" s="22"/>
      <c r="I38" s="22"/>
      <c r="J38" s="22"/>
      <c r="K38" s="32" t="s">
        <v>221</v>
      </c>
      <c r="L38" s="32"/>
      <c r="M38" s="32" t="s">
        <v>220</v>
      </c>
      <c r="N38" s="32"/>
      <c r="O38" s="32" t="s">
        <v>221</v>
      </c>
      <c r="P38" s="22"/>
      <c r="Q38" s="17">
        <v>17902</v>
      </c>
      <c r="R38" s="22" t="s">
        <v>222</v>
      </c>
      <c r="S38" s="22" t="s">
        <v>223</v>
      </c>
      <c r="T38" s="55">
        <v>17902</v>
      </c>
      <c r="U38" s="22"/>
    </row>
    <row r="39" spans="1:21" s="18" customFormat="1" ht="43.95" customHeight="1" x14ac:dyDescent="0.3">
      <c r="A39" s="17" t="s">
        <v>133</v>
      </c>
      <c r="B39" s="19" t="s">
        <v>46</v>
      </c>
      <c r="C39" s="22" t="s">
        <v>47</v>
      </c>
      <c r="D39" s="70" t="s">
        <v>134</v>
      </c>
      <c r="E39" s="83" t="s">
        <v>50</v>
      </c>
      <c r="F39" s="22"/>
      <c r="G39" s="22"/>
      <c r="H39" s="22"/>
      <c r="I39" s="22"/>
      <c r="J39" s="22"/>
      <c r="K39" s="32" t="s">
        <v>225</v>
      </c>
      <c r="L39" s="32"/>
      <c r="M39" s="32" t="s">
        <v>224</v>
      </c>
      <c r="N39" s="32"/>
      <c r="O39" s="32" t="s">
        <v>225</v>
      </c>
      <c r="P39" s="22"/>
      <c r="Q39" s="17">
        <v>18163</v>
      </c>
      <c r="R39" s="22" t="s">
        <v>195</v>
      </c>
      <c r="S39" s="22" t="s">
        <v>200</v>
      </c>
      <c r="T39" s="55">
        <v>18163</v>
      </c>
      <c r="U39" s="22"/>
    </row>
    <row r="40" spans="1:21" s="18" customFormat="1" ht="43.95" customHeight="1" x14ac:dyDescent="0.3">
      <c r="A40" s="21" t="s">
        <v>135</v>
      </c>
      <c r="B40" s="19" t="s">
        <v>46</v>
      </c>
      <c r="C40" s="22" t="s">
        <v>47</v>
      </c>
      <c r="D40" s="70" t="s">
        <v>136</v>
      </c>
      <c r="E40" s="83" t="s">
        <v>50</v>
      </c>
      <c r="F40" s="22"/>
      <c r="G40" s="22"/>
      <c r="H40" s="22"/>
      <c r="I40" s="22"/>
      <c r="J40" s="22"/>
      <c r="K40" s="32" t="s">
        <v>227</v>
      </c>
      <c r="L40" s="32"/>
      <c r="M40" s="32" t="s">
        <v>226</v>
      </c>
      <c r="N40" s="32"/>
      <c r="O40" s="32" t="s">
        <v>227</v>
      </c>
      <c r="P40" s="22"/>
      <c r="Q40" s="17">
        <v>3389</v>
      </c>
      <c r="R40" s="22" t="s">
        <v>195</v>
      </c>
      <c r="S40" s="22" t="s">
        <v>200</v>
      </c>
      <c r="T40" s="55">
        <v>3389</v>
      </c>
      <c r="U40" s="22"/>
    </row>
    <row r="41" spans="1:21" s="18" customFormat="1" ht="43.95" customHeight="1" x14ac:dyDescent="0.3">
      <c r="A41" s="21" t="s">
        <v>137</v>
      </c>
      <c r="B41" s="19" t="s">
        <v>46</v>
      </c>
      <c r="C41" s="22" t="s">
        <v>47</v>
      </c>
      <c r="D41" s="70" t="s">
        <v>138</v>
      </c>
      <c r="E41" s="83" t="s">
        <v>139</v>
      </c>
      <c r="F41" s="22"/>
      <c r="G41" s="22"/>
      <c r="H41" s="22"/>
      <c r="I41" s="22"/>
      <c r="J41" s="22"/>
      <c r="K41" s="32" t="s">
        <v>229</v>
      </c>
      <c r="L41" s="32"/>
      <c r="M41" s="32" t="s">
        <v>228</v>
      </c>
      <c r="N41" s="32"/>
      <c r="O41" s="32" t="s">
        <v>229</v>
      </c>
      <c r="P41" s="22"/>
      <c r="Q41" s="17">
        <v>20800</v>
      </c>
      <c r="R41" s="22" t="s">
        <v>230</v>
      </c>
      <c r="S41" s="22" t="s">
        <v>231</v>
      </c>
      <c r="T41" s="55">
        <f>10400+5200+5200</f>
        <v>20800</v>
      </c>
      <c r="U41" s="22"/>
    </row>
    <row r="42" spans="1:21" s="18" customFormat="1" ht="43.95" customHeight="1" x14ac:dyDescent="0.3">
      <c r="A42" s="21" t="s">
        <v>140</v>
      </c>
      <c r="B42" s="19" t="s">
        <v>46</v>
      </c>
      <c r="C42" s="22" t="s">
        <v>47</v>
      </c>
      <c r="D42" s="70" t="s">
        <v>141</v>
      </c>
      <c r="E42" s="83" t="s">
        <v>139</v>
      </c>
      <c r="F42" s="22"/>
      <c r="G42" s="22"/>
      <c r="H42" s="22"/>
      <c r="I42" s="22"/>
      <c r="J42" s="22"/>
      <c r="K42" s="32" t="s">
        <v>235</v>
      </c>
      <c r="L42" s="32"/>
      <c r="M42" s="32" t="s">
        <v>232</v>
      </c>
      <c r="N42" s="32"/>
      <c r="O42" s="32" t="s">
        <v>235</v>
      </c>
      <c r="P42" s="22"/>
      <c r="Q42" s="17">
        <v>282</v>
      </c>
      <c r="R42" s="22" t="s">
        <v>233</v>
      </c>
      <c r="S42" s="22" t="s">
        <v>234</v>
      </c>
      <c r="T42" s="55">
        <v>282</v>
      </c>
      <c r="U42" s="22"/>
    </row>
    <row r="43" spans="1:21" s="18" customFormat="1" ht="43.95" customHeight="1" x14ac:dyDescent="0.3">
      <c r="A43" s="21" t="s">
        <v>142</v>
      </c>
      <c r="B43" s="19" t="s">
        <v>46</v>
      </c>
      <c r="C43" s="22" t="s">
        <v>47</v>
      </c>
      <c r="D43" s="70" t="s">
        <v>143</v>
      </c>
      <c r="E43" s="83" t="s">
        <v>139</v>
      </c>
      <c r="F43" s="22"/>
      <c r="G43" s="22"/>
      <c r="H43" s="22"/>
      <c r="I43" s="22"/>
      <c r="J43" s="22"/>
      <c r="K43" s="32" t="s">
        <v>238</v>
      </c>
      <c r="L43" s="32"/>
      <c r="M43" s="32" t="s">
        <v>237</v>
      </c>
      <c r="N43" s="32"/>
      <c r="O43" s="32" t="s">
        <v>238</v>
      </c>
      <c r="P43" s="22"/>
      <c r="Q43" s="17">
        <v>9600</v>
      </c>
      <c r="R43" s="22" t="s">
        <v>236</v>
      </c>
      <c r="S43" s="22" t="s">
        <v>236</v>
      </c>
      <c r="T43" s="55">
        <v>9600</v>
      </c>
      <c r="U43" s="22"/>
    </row>
    <row r="44" spans="1:21" s="18" customFormat="1" ht="43.95" customHeight="1" x14ac:dyDescent="0.3">
      <c r="A44" s="21" t="s">
        <v>144</v>
      </c>
      <c r="B44" s="19" t="s">
        <v>46</v>
      </c>
      <c r="C44" s="22" t="s">
        <v>47</v>
      </c>
      <c r="D44" s="70" t="s">
        <v>145</v>
      </c>
      <c r="E44" s="83" t="s">
        <v>139</v>
      </c>
      <c r="F44" s="22"/>
      <c r="G44" s="22"/>
      <c r="H44" s="22"/>
      <c r="I44" s="22"/>
      <c r="J44" s="22"/>
      <c r="K44" s="32" t="s">
        <v>240</v>
      </c>
      <c r="L44" s="32"/>
      <c r="M44" s="32" t="s">
        <v>239</v>
      </c>
      <c r="N44" s="32"/>
      <c r="O44" s="32" t="s">
        <v>240</v>
      </c>
      <c r="P44" s="22"/>
      <c r="Q44" s="17">
        <v>38500</v>
      </c>
      <c r="R44" s="22" t="s">
        <v>241</v>
      </c>
      <c r="S44" s="22" t="s">
        <v>214</v>
      </c>
      <c r="T44" s="55">
        <f>16640+16000</f>
        <v>32640</v>
      </c>
      <c r="U44" s="22"/>
    </row>
    <row r="45" spans="1:21" s="18" customFormat="1" ht="43.95" customHeight="1" x14ac:dyDescent="0.3">
      <c r="A45" s="21" t="s">
        <v>146</v>
      </c>
      <c r="B45" s="19" t="s">
        <v>46</v>
      </c>
      <c r="C45" s="22" t="s">
        <v>47</v>
      </c>
      <c r="D45" s="70" t="s">
        <v>147</v>
      </c>
      <c r="E45" s="83" t="s">
        <v>139</v>
      </c>
      <c r="F45" s="22"/>
      <c r="G45" s="22"/>
      <c r="H45" s="22"/>
      <c r="I45" s="22"/>
      <c r="J45" s="22"/>
      <c r="K45" s="32" t="s">
        <v>240</v>
      </c>
      <c r="L45" s="32"/>
      <c r="M45" s="32" t="s">
        <v>239</v>
      </c>
      <c r="N45" s="32"/>
      <c r="O45" s="32" t="s">
        <v>240</v>
      </c>
      <c r="P45" s="22"/>
      <c r="Q45" s="17">
        <v>40000</v>
      </c>
      <c r="R45" s="22" t="s">
        <v>241</v>
      </c>
      <c r="S45" s="22" t="s">
        <v>214</v>
      </c>
      <c r="T45" s="55">
        <f>10400+6864+2808</f>
        <v>20072</v>
      </c>
      <c r="U45" s="22"/>
    </row>
    <row r="46" spans="1:21" s="18" customFormat="1" ht="43.95" customHeight="1" x14ac:dyDescent="0.3">
      <c r="A46" s="21" t="s">
        <v>148</v>
      </c>
      <c r="B46" s="19" t="s">
        <v>46</v>
      </c>
      <c r="C46" s="22" t="s">
        <v>47</v>
      </c>
      <c r="D46" s="70" t="s">
        <v>149</v>
      </c>
      <c r="E46" s="83" t="s">
        <v>139</v>
      </c>
      <c r="F46" s="22"/>
      <c r="G46" s="22"/>
      <c r="H46" s="22"/>
      <c r="I46" s="22"/>
      <c r="J46" s="22"/>
      <c r="K46" s="32" t="s">
        <v>243</v>
      </c>
      <c r="L46" s="32"/>
      <c r="M46" s="32" t="s">
        <v>242</v>
      </c>
      <c r="N46" s="32"/>
      <c r="O46" s="32" t="s">
        <v>243</v>
      </c>
      <c r="P46" s="22"/>
      <c r="Q46" s="17">
        <v>3159</v>
      </c>
      <c r="R46" s="22" t="s">
        <v>244</v>
      </c>
      <c r="S46" s="22" t="s">
        <v>245</v>
      </c>
      <c r="T46" s="55">
        <v>3159</v>
      </c>
      <c r="U46" s="22"/>
    </row>
    <row r="47" spans="1:21" s="18" customFormat="1" ht="43.95" customHeight="1" x14ac:dyDescent="0.3">
      <c r="A47" s="21" t="s">
        <v>150</v>
      </c>
      <c r="B47" s="19" t="s">
        <v>46</v>
      </c>
      <c r="C47" s="22" t="s">
        <v>47</v>
      </c>
      <c r="D47" s="70" t="s">
        <v>194</v>
      </c>
      <c r="E47" s="83" t="s">
        <v>139</v>
      </c>
      <c r="F47" s="22"/>
      <c r="G47" s="22"/>
      <c r="H47" s="22"/>
      <c r="I47" s="22"/>
      <c r="J47" s="22"/>
      <c r="K47" s="32" t="s">
        <v>192</v>
      </c>
      <c r="L47" s="32"/>
      <c r="M47" s="32" t="s">
        <v>191</v>
      </c>
      <c r="N47" s="32"/>
      <c r="O47" s="24"/>
      <c r="P47" s="22"/>
      <c r="Q47" s="17">
        <v>3800</v>
      </c>
      <c r="R47" s="22" t="s">
        <v>195</v>
      </c>
      <c r="S47" s="22" t="s">
        <v>199</v>
      </c>
      <c r="T47" s="55">
        <v>1900</v>
      </c>
      <c r="U47" s="22" t="s">
        <v>198</v>
      </c>
    </row>
    <row r="48" spans="1:21" s="18" customFormat="1" ht="43.95" customHeight="1" x14ac:dyDescent="0.3">
      <c r="A48" s="21" t="s">
        <v>151</v>
      </c>
      <c r="B48" s="19" t="s">
        <v>46</v>
      </c>
      <c r="C48" s="22" t="s">
        <v>47</v>
      </c>
      <c r="D48" s="70" t="s">
        <v>152</v>
      </c>
      <c r="E48" s="83" t="s">
        <v>139</v>
      </c>
      <c r="F48" s="22"/>
      <c r="G48" s="22"/>
      <c r="H48" s="22"/>
      <c r="I48" s="22"/>
      <c r="J48" s="22"/>
      <c r="K48" s="32" t="s">
        <v>192</v>
      </c>
      <c r="L48" s="32"/>
      <c r="M48" s="32" t="s">
        <v>191</v>
      </c>
      <c r="N48" s="32"/>
      <c r="O48" s="24"/>
      <c r="P48" s="22"/>
      <c r="Q48" s="17">
        <v>3720</v>
      </c>
      <c r="R48" s="22" t="s">
        <v>202</v>
      </c>
      <c r="S48" s="22" t="s">
        <v>203</v>
      </c>
      <c r="T48" s="55">
        <f>310*7</f>
        <v>2170</v>
      </c>
      <c r="U48" s="22" t="s">
        <v>198</v>
      </c>
    </row>
    <row r="49" spans="1:21" s="18" customFormat="1" ht="43.95" customHeight="1" x14ac:dyDescent="0.3">
      <c r="A49" s="21" t="s">
        <v>153</v>
      </c>
      <c r="B49" s="19" t="s">
        <v>46</v>
      </c>
      <c r="C49" s="22" t="s">
        <v>47</v>
      </c>
      <c r="D49" s="70" t="s">
        <v>154</v>
      </c>
      <c r="E49" s="83" t="s">
        <v>246</v>
      </c>
      <c r="F49" s="22"/>
      <c r="G49" s="22"/>
      <c r="H49" s="22"/>
      <c r="I49" s="22"/>
      <c r="J49" s="22"/>
      <c r="K49" s="32" t="s">
        <v>250</v>
      </c>
      <c r="L49" s="32"/>
      <c r="M49" s="32" t="s">
        <v>247</v>
      </c>
      <c r="N49" s="32"/>
      <c r="O49" s="32" t="s">
        <v>250</v>
      </c>
      <c r="P49" s="22"/>
      <c r="Q49" s="17">
        <v>12450</v>
      </c>
      <c r="R49" s="22" t="s">
        <v>251</v>
      </c>
      <c r="S49" s="22" t="s">
        <v>252</v>
      </c>
      <c r="T49" s="55">
        <v>12450</v>
      </c>
      <c r="U49" s="22"/>
    </row>
    <row r="50" spans="1:21" s="18" customFormat="1" ht="43.95" customHeight="1" x14ac:dyDescent="0.3">
      <c r="A50" s="21"/>
      <c r="B50" s="19"/>
      <c r="C50" s="22"/>
      <c r="D50" s="70"/>
      <c r="E50" s="83" t="s">
        <v>246</v>
      </c>
      <c r="F50" s="22"/>
      <c r="G50" s="22"/>
      <c r="H50" s="22"/>
      <c r="I50" s="22"/>
      <c r="J50" s="22"/>
      <c r="K50" s="32" t="s">
        <v>249</v>
      </c>
      <c r="L50" s="32"/>
      <c r="M50" s="32" t="s">
        <v>248</v>
      </c>
      <c r="N50" s="32"/>
      <c r="O50" s="24"/>
      <c r="P50" s="22"/>
      <c r="Q50" s="17"/>
      <c r="R50" s="22"/>
      <c r="S50" s="22"/>
      <c r="T50" s="55"/>
      <c r="U50" s="22"/>
    </row>
    <row r="51" spans="1:21" s="18" customFormat="1" ht="43.95" customHeight="1" x14ac:dyDescent="0.3">
      <c r="A51" s="21" t="s">
        <v>155</v>
      </c>
      <c r="B51" s="19" t="s">
        <v>46</v>
      </c>
      <c r="C51" s="22" t="s">
        <v>47</v>
      </c>
      <c r="D51" s="70" t="s">
        <v>156</v>
      </c>
      <c r="E51" s="83" t="s">
        <v>139</v>
      </c>
      <c r="F51" s="22"/>
      <c r="G51" s="22"/>
      <c r="H51" s="22"/>
      <c r="I51" s="22"/>
      <c r="J51" s="22"/>
      <c r="K51" s="32" t="s">
        <v>254</v>
      </c>
      <c r="L51" s="32"/>
      <c r="M51" s="32" t="s">
        <v>253</v>
      </c>
      <c r="N51" s="32"/>
      <c r="O51" s="32" t="s">
        <v>254</v>
      </c>
      <c r="P51" s="22"/>
      <c r="Q51" s="17">
        <v>2879</v>
      </c>
      <c r="R51" s="22" t="s">
        <v>255</v>
      </c>
      <c r="S51" s="22" t="s">
        <v>256</v>
      </c>
      <c r="T51" s="55">
        <v>2879</v>
      </c>
      <c r="U51" s="22"/>
    </row>
    <row r="52" spans="1:21" s="18" customFormat="1" ht="43.95" customHeight="1" x14ac:dyDescent="0.3">
      <c r="A52" s="21" t="s">
        <v>158</v>
      </c>
      <c r="B52" s="19" t="s">
        <v>46</v>
      </c>
      <c r="C52" s="22" t="s">
        <v>47</v>
      </c>
      <c r="D52" s="70" t="s">
        <v>157</v>
      </c>
      <c r="E52" s="83" t="s">
        <v>139</v>
      </c>
      <c r="F52" s="22"/>
      <c r="G52" s="22"/>
      <c r="H52" s="22"/>
      <c r="I52" s="22"/>
      <c r="J52" s="22"/>
      <c r="K52" s="32" t="s">
        <v>258</v>
      </c>
      <c r="L52" s="32"/>
      <c r="M52" s="32" t="s">
        <v>257</v>
      </c>
      <c r="N52" s="32"/>
      <c r="O52" s="32" t="s">
        <v>258</v>
      </c>
      <c r="P52" s="22"/>
      <c r="Q52" s="17">
        <v>1750</v>
      </c>
      <c r="R52" s="22" t="s">
        <v>259</v>
      </c>
      <c r="S52" s="22" t="s">
        <v>259</v>
      </c>
      <c r="T52" s="55">
        <v>1750</v>
      </c>
      <c r="U52" s="22"/>
    </row>
    <row r="53" spans="1:21" s="18" customFormat="1" ht="43.95" customHeight="1" x14ac:dyDescent="0.3">
      <c r="A53" s="21" t="s">
        <v>159</v>
      </c>
      <c r="B53" s="19" t="s">
        <v>46</v>
      </c>
      <c r="C53" s="22" t="s">
        <v>47</v>
      </c>
      <c r="D53" s="70" t="s">
        <v>160</v>
      </c>
      <c r="E53" s="83" t="s">
        <v>139</v>
      </c>
      <c r="F53" s="22"/>
      <c r="G53" s="22"/>
      <c r="H53" s="22"/>
      <c r="I53" s="22"/>
      <c r="J53" s="22"/>
      <c r="K53" s="32" t="s">
        <v>261</v>
      </c>
      <c r="L53" s="32"/>
      <c r="M53" s="32" t="s">
        <v>260</v>
      </c>
      <c r="N53" s="32"/>
      <c r="O53" s="32" t="s">
        <v>261</v>
      </c>
      <c r="P53" s="22"/>
      <c r="Q53" s="17">
        <v>305</v>
      </c>
      <c r="R53" s="22" t="s">
        <v>262</v>
      </c>
      <c r="S53" s="22" t="s">
        <v>262</v>
      </c>
      <c r="T53" s="55">
        <v>305</v>
      </c>
      <c r="U53" s="22"/>
    </row>
    <row r="54" spans="1:21" s="18" customFormat="1" ht="43.95" customHeight="1" x14ac:dyDescent="0.3">
      <c r="A54" s="21" t="s">
        <v>161</v>
      </c>
      <c r="B54" s="19" t="s">
        <v>46</v>
      </c>
      <c r="C54" s="22" t="s">
        <v>47</v>
      </c>
      <c r="D54" s="70" t="s">
        <v>162</v>
      </c>
      <c r="E54" s="83" t="s">
        <v>139</v>
      </c>
      <c r="F54" s="22"/>
      <c r="G54" s="22"/>
      <c r="H54" s="22"/>
      <c r="I54" s="22"/>
      <c r="J54" s="22"/>
      <c r="K54" s="32" t="s">
        <v>263</v>
      </c>
      <c r="L54" s="32"/>
      <c r="M54" s="32" t="s">
        <v>264</v>
      </c>
      <c r="N54" s="32"/>
      <c r="O54" s="32" t="s">
        <v>263</v>
      </c>
      <c r="P54" s="22"/>
      <c r="Q54" s="17">
        <v>9500</v>
      </c>
      <c r="R54" s="22" t="s">
        <v>265</v>
      </c>
      <c r="S54" s="22" t="s">
        <v>265</v>
      </c>
      <c r="T54" s="55">
        <v>9500</v>
      </c>
      <c r="U54" s="22"/>
    </row>
    <row r="55" spans="1:21" s="18" customFormat="1" ht="43.95" customHeight="1" x14ac:dyDescent="0.3">
      <c r="A55" s="21" t="s">
        <v>164</v>
      </c>
      <c r="B55" s="19" t="s">
        <v>46</v>
      </c>
      <c r="C55" s="22" t="s">
        <v>47</v>
      </c>
      <c r="D55" s="70" t="s">
        <v>163</v>
      </c>
      <c r="E55" s="83" t="s">
        <v>139</v>
      </c>
      <c r="F55" s="22"/>
      <c r="G55" s="22"/>
      <c r="H55" s="22"/>
      <c r="I55" s="22"/>
      <c r="J55" s="22"/>
      <c r="K55" s="32" t="s">
        <v>267</v>
      </c>
      <c r="L55" s="32"/>
      <c r="M55" s="32" t="s">
        <v>266</v>
      </c>
      <c r="N55" s="32"/>
      <c r="O55" s="32" t="s">
        <v>267</v>
      </c>
      <c r="P55" s="22"/>
      <c r="Q55" s="17">
        <v>1800</v>
      </c>
      <c r="R55" s="22" t="s">
        <v>262</v>
      </c>
      <c r="S55" s="22" t="s">
        <v>262</v>
      </c>
      <c r="T55" s="55">
        <v>1800</v>
      </c>
      <c r="U55" s="22"/>
    </row>
    <row r="56" spans="1:21" s="18" customFormat="1" ht="43.95" customHeight="1" x14ac:dyDescent="0.3">
      <c r="A56" s="21" t="s">
        <v>165</v>
      </c>
      <c r="B56" s="19" t="s">
        <v>46</v>
      </c>
      <c r="C56" s="22" t="s">
        <v>47</v>
      </c>
      <c r="D56" s="70" t="s">
        <v>166</v>
      </c>
      <c r="E56" s="83" t="s">
        <v>139</v>
      </c>
      <c r="F56" s="22"/>
      <c r="G56" s="22"/>
      <c r="H56" s="22"/>
      <c r="I56" s="22"/>
      <c r="J56" s="22"/>
      <c r="K56" s="32" t="s">
        <v>269</v>
      </c>
      <c r="L56" s="32"/>
      <c r="M56" s="32" t="s">
        <v>268</v>
      </c>
      <c r="N56" s="32"/>
      <c r="O56" s="32" t="s">
        <v>269</v>
      </c>
      <c r="P56" s="22"/>
      <c r="Q56" s="17">
        <v>1535</v>
      </c>
      <c r="R56" s="22" t="s">
        <v>270</v>
      </c>
      <c r="S56" s="22" t="s">
        <v>270</v>
      </c>
      <c r="T56" s="55">
        <v>1535</v>
      </c>
      <c r="U56" s="22"/>
    </row>
    <row r="57" spans="1:21" s="18" customFormat="1" ht="43.95" customHeight="1" x14ac:dyDescent="0.3">
      <c r="A57" s="21" t="s">
        <v>168</v>
      </c>
      <c r="B57" s="19" t="s">
        <v>46</v>
      </c>
      <c r="C57" s="22" t="s">
        <v>47</v>
      </c>
      <c r="D57" s="70" t="s">
        <v>167</v>
      </c>
      <c r="E57" s="83" t="s">
        <v>139</v>
      </c>
      <c r="F57" s="22"/>
      <c r="G57" s="22"/>
      <c r="H57" s="22"/>
      <c r="I57" s="22"/>
      <c r="J57" s="22"/>
      <c r="K57" s="32" t="s">
        <v>272</v>
      </c>
      <c r="L57" s="32"/>
      <c r="M57" s="32" t="s">
        <v>271</v>
      </c>
      <c r="N57" s="32"/>
      <c r="O57" s="32" t="s">
        <v>272</v>
      </c>
      <c r="P57" s="22"/>
      <c r="Q57" s="17">
        <v>400</v>
      </c>
      <c r="R57" s="22" t="s">
        <v>273</v>
      </c>
      <c r="S57" s="22" t="s">
        <v>273</v>
      </c>
      <c r="T57" s="55">
        <v>400</v>
      </c>
      <c r="U57" s="22"/>
    </row>
    <row r="58" spans="1:21" s="18" customFormat="1" ht="43.95" customHeight="1" x14ac:dyDescent="0.3">
      <c r="A58" s="21" t="s">
        <v>169</v>
      </c>
      <c r="B58" s="19" t="s">
        <v>46</v>
      </c>
      <c r="C58" s="22" t="s">
        <v>47</v>
      </c>
      <c r="D58" s="70" t="s">
        <v>170</v>
      </c>
      <c r="E58" s="83" t="s">
        <v>139</v>
      </c>
      <c r="F58" s="22"/>
      <c r="G58" s="22"/>
      <c r="H58" s="22"/>
      <c r="I58" s="22"/>
      <c r="J58" s="22"/>
      <c r="K58" s="32" t="s">
        <v>275</v>
      </c>
      <c r="L58" s="32"/>
      <c r="M58" s="32" t="s">
        <v>274</v>
      </c>
      <c r="N58" s="32"/>
      <c r="O58" s="32" t="s">
        <v>275</v>
      </c>
      <c r="P58" s="22"/>
      <c r="Q58" s="17">
        <v>1800</v>
      </c>
      <c r="R58" s="22"/>
      <c r="S58" s="22"/>
      <c r="T58" s="55"/>
      <c r="U58" s="22"/>
    </row>
    <row r="59" spans="1:21" s="18" customFormat="1" ht="43.95" customHeight="1" x14ac:dyDescent="0.3">
      <c r="A59" s="21" t="s">
        <v>172</v>
      </c>
      <c r="B59" s="19" t="s">
        <v>46</v>
      </c>
      <c r="C59" s="22" t="s">
        <v>47</v>
      </c>
      <c r="D59" s="70" t="s">
        <v>171</v>
      </c>
      <c r="E59" s="83" t="s">
        <v>139</v>
      </c>
      <c r="F59" s="22"/>
      <c r="G59" s="22"/>
      <c r="H59" s="22"/>
      <c r="I59" s="22"/>
      <c r="J59" s="22"/>
      <c r="K59" s="32"/>
      <c r="L59" s="32"/>
      <c r="M59" s="32" t="s">
        <v>276</v>
      </c>
      <c r="N59" s="32"/>
      <c r="O59" s="24"/>
      <c r="P59" s="22"/>
      <c r="Q59" s="17">
        <v>800</v>
      </c>
      <c r="R59" s="22"/>
      <c r="S59" s="22"/>
      <c r="T59" s="55"/>
      <c r="U59" s="22"/>
    </row>
    <row r="60" spans="1:21" s="18" customFormat="1" ht="43.95" customHeight="1" x14ac:dyDescent="0.3">
      <c r="A60" s="21" t="s">
        <v>173</v>
      </c>
      <c r="B60" s="19" t="s">
        <v>46</v>
      </c>
      <c r="C60" s="22" t="s">
        <v>47</v>
      </c>
      <c r="D60" s="70" t="s">
        <v>174</v>
      </c>
      <c r="E60" s="83" t="s">
        <v>139</v>
      </c>
      <c r="F60" s="22"/>
      <c r="G60" s="22"/>
      <c r="H60" s="22"/>
      <c r="I60" s="22"/>
      <c r="J60" s="22"/>
      <c r="K60" s="32" t="s">
        <v>278</v>
      </c>
      <c r="L60" s="32"/>
      <c r="M60" s="32" t="s">
        <v>277</v>
      </c>
      <c r="N60" s="32"/>
      <c r="O60" s="32" t="s">
        <v>278</v>
      </c>
      <c r="P60" s="22"/>
      <c r="Q60" s="17">
        <v>715</v>
      </c>
      <c r="R60" s="22" t="s">
        <v>279</v>
      </c>
      <c r="S60" s="22" t="s">
        <v>279</v>
      </c>
      <c r="T60" s="55">
        <v>715</v>
      </c>
      <c r="U60" s="22"/>
    </row>
    <row r="61" spans="1:21" s="18" customFormat="1" ht="43.95" customHeight="1" x14ac:dyDescent="0.3">
      <c r="A61" s="21" t="s">
        <v>176</v>
      </c>
      <c r="B61" s="19" t="s">
        <v>46</v>
      </c>
      <c r="C61" s="22" t="s">
        <v>47</v>
      </c>
      <c r="D61" s="70" t="s">
        <v>175</v>
      </c>
      <c r="E61" s="83" t="s">
        <v>139</v>
      </c>
      <c r="F61" s="22"/>
      <c r="G61" s="22"/>
      <c r="H61" s="22"/>
      <c r="I61" s="22"/>
      <c r="J61" s="22"/>
      <c r="K61" s="32" t="s">
        <v>281</v>
      </c>
      <c r="L61" s="32"/>
      <c r="M61" s="32" t="s">
        <v>280</v>
      </c>
      <c r="N61" s="32"/>
      <c r="O61" s="32" t="s">
        <v>281</v>
      </c>
      <c r="P61" s="22"/>
      <c r="Q61" s="17">
        <v>36500</v>
      </c>
      <c r="R61" s="22" t="s">
        <v>282</v>
      </c>
      <c r="S61" s="22" t="s">
        <v>282</v>
      </c>
      <c r="T61" s="55">
        <v>36500</v>
      </c>
      <c r="U61" s="22"/>
    </row>
    <row r="62" spans="1:21" s="18" customFormat="1" ht="28.8" x14ac:dyDescent="0.3">
      <c r="A62" s="21" t="s">
        <v>177</v>
      </c>
      <c r="B62" s="22" t="s">
        <v>46</v>
      </c>
      <c r="C62" s="22" t="s">
        <v>47</v>
      </c>
      <c r="D62" s="70" t="s">
        <v>193</v>
      </c>
      <c r="E62" s="85" t="s">
        <v>139</v>
      </c>
      <c r="F62" s="22"/>
      <c r="G62" s="22"/>
      <c r="H62" s="22"/>
      <c r="I62" s="22"/>
      <c r="J62" s="22"/>
      <c r="K62" s="32" t="s">
        <v>192</v>
      </c>
      <c r="L62" s="32"/>
      <c r="M62" s="32" t="s">
        <v>191</v>
      </c>
      <c r="N62" s="22"/>
      <c r="O62" s="24"/>
      <c r="P62" s="22"/>
      <c r="Q62" s="17">
        <v>5000</v>
      </c>
      <c r="R62" s="22" t="s">
        <v>197</v>
      </c>
      <c r="S62" s="22" t="s">
        <v>196</v>
      </c>
      <c r="T62" s="55">
        <v>0</v>
      </c>
      <c r="U62" s="22" t="s">
        <v>198</v>
      </c>
    </row>
    <row r="63" spans="1:21" s="18" customFormat="1" ht="43.95" customHeight="1" x14ac:dyDescent="0.3">
      <c r="A63" s="21" t="s">
        <v>178</v>
      </c>
      <c r="B63" s="22" t="s">
        <v>46</v>
      </c>
      <c r="C63" s="22" t="s">
        <v>47</v>
      </c>
      <c r="D63" s="72" t="s">
        <v>285</v>
      </c>
      <c r="E63" s="85" t="s">
        <v>139</v>
      </c>
      <c r="F63" s="22"/>
      <c r="G63" s="22"/>
      <c r="H63" s="22"/>
      <c r="I63" s="22"/>
      <c r="J63" s="22"/>
      <c r="K63" s="22" t="s">
        <v>284</v>
      </c>
      <c r="L63" s="22"/>
      <c r="M63" s="22" t="s">
        <v>283</v>
      </c>
      <c r="N63" s="22"/>
      <c r="O63" s="22" t="s">
        <v>284</v>
      </c>
      <c r="P63" s="22"/>
      <c r="Q63" s="17">
        <v>18280</v>
      </c>
      <c r="R63" s="22"/>
      <c r="S63" s="22"/>
      <c r="T63" s="55"/>
      <c r="U63" s="22"/>
    </row>
    <row r="64" spans="1:21" s="18" customFormat="1" ht="43.95" customHeight="1" x14ac:dyDescent="0.3">
      <c r="A64" s="21" t="s">
        <v>180</v>
      </c>
      <c r="B64" s="19" t="s">
        <v>46</v>
      </c>
      <c r="C64" s="22" t="s">
        <v>47</v>
      </c>
      <c r="D64" s="70" t="s">
        <v>179</v>
      </c>
      <c r="E64" s="85" t="s">
        <v>139</v>
      </c>
      <c r="F64" s="22"/>
      <c r="G64" s="22"/>
      <c r="H64" s="22"/>
      <c r="I64" s="22"/>
      <c r="J64" s="22"/>
      <c r="K64" s="22" t="s">
        <v>287</v>
      </c>
      <c r="L64" s="22"/>
      <c r="M64" s="22" t="s">
        <v>286</v>
      </c>
      <c r="N64" s="22"/>
      <c r="O64" s="22" t="s">
        <v>287</v>
      </c>
      <c r="P64" s="22"/>
      <c r="Q64" s="17">
        <v>2500</v>
      </c>
      <c r="R64" s="22"/>
      <c r="S64" s="22"/>
      <c r="T64" s="55"/>
      <c r="U64" s="22"/>
    </row>
    <row r="65" spans="1:21" s="18" customFormat="1" ht="43.95" customHeight="1" x14ac:dyDescent="0.3">
      <c r="A65" s="21" t="s">
        <v>181</v>
      </c>
      <c r="B65" s="22" t="s">
        <v>46</v>
      </c>
      <c r="C65" s="22" t="s">
        <v>47</v>
      </c>
      <c r="D65" s="70" t="s">
        <v>182</v>
      </c>
      <c r="E65" s="85" t="s">
        <v>139</v>
      </c>
      <c r="F65" s="22"/>
      <c r="G65" s="22"/>
      <c r="H65" s="22"/>
      <c r="I65" s="22"/>
      <c r="J65" s="22"/>
      <c r="K65" s="22" t="s">
        <v>289</v>
      </c>
      <c r="L65" s="22"/>
      <c r="M65" s="22" t="s">
        <v>288</v>
      </c>
      <c r="N65" s="22"/>
      <c r="O65" s="22" t="s">
        <v>289</v>
      </c>
      <c r="P65" s="22"/>
      <c r="Q65" s="17">
        <v>10800</v>
      </c>
      <c r="R65" s="22" t="s">
        <v>290</v>
      </c>
      <c r="S65" s="22"/>
      <c r="T65" s="55">
        <v>3240</v>
      </c>
      <c r="U65" s="22"/>
    </row>
    <row r="66" spans="1:21" s="18" customFormat="1" ht="43.95" customHeight="1" x14ac:dyDescent="0.3">
      <c r="A66" s="21" t="s">
        <v>183</v>
      </c>
      <c r="B66" s="22" t="s">
        <v>46</v>
      </c>
      <c r="C66" s="22" t="s">
        <v>47</v>
      </c>
      <c r="D66" s="70" t="s">
        <v>184</v>
      </c>
      <c r="E66" s="85" t="s">
        <v>139</v>
      </c>
      <c r="F66" s="22"/>
      <c r="G66" s="22"/>
      <c r="H66" s="22"/>
      <c r="I66" s="22"/>
      <c r="J66" s="22"/>
      <c r="K66" s="22" t="s">
        <v>292</v>
      </c>
      <c r="L66" s="22"/>
      <c r="M66" s="22" t="s">
        <v>291</v>
      </c>
      <c r="N66" s="22"/>
      <c r="O66" s="22" t="s">
        <v>292</v>
      </c>
      <c r="P66" s="22"/>
      <c r="Q66" s="17">
        <v>2986</v>
      </c>
      <c r="R66" s="22" t="s">
        <v>295</v>
      </c>
      <c r="S66" s="22" t="s">
        <v>296</v>
      </c>
      <c r="T66" s="55"/>
      <c r="U66" s="22"/>
    </row>
    <row r="67" spans="1:21" s="18" customFormat="1" ht="43.95" customHeight="1" x14ac:dyDescent="0.3">
      <c r="A67" s="21"/>
      <c r="B67" s="19"/>
      <c r="C67" s="22"/>
      <c r="D67" s="70"/>
      <c r="E67" s="85"/>
      <c r="F67" s="22"/>
      <c r="G67" s="22"/>
      <c r="H67" s="22"/>
      <c r="I67" s="22"/>
      <c r="J67" s="22"/>
      <c r="K67" s="22" t="s">
        <v>294</v>
      </c>
      <c r="L67" s="22"/>
      <c r="M67" s="22" t="s">
        <v>293</v>
      </c>
      <c r="N67" s="22"/>
      <c r="O67" s="22" t="s">
        <v>294</v>
      </c>
      <c r="P67" s="22"/>
      <c r="Q67" s="17">
        <v>1069.75</v>
      </c>
      <c r="R67" s="22"/>
      <c r="S67" s="22"/>
      <c r="T67" s="55">
        <v>1069.75</v>
      </c>
      <c r="U67" s="22"/>
    </row>
    <row r="68" spans="1:21" s="18" customFormat="1" ht="43.95" customHeight="1" x14ac:dyDescent="0.3">
      <c r="A68" s="21"/>
      <c r="B68" s="19"/>
      <c r="C68" s="22"/>
      <c r="D68" s="70"/>
      <c r="E68" s="85"/>
      <c r="F68" s="22"/>
      <c r="G68" s="22"/>
      <c r="H68" s="22"/>
      <c r="I68" s="22"/>
      <c r="J68" s="22"/>
      <c r="K68" s="22"/>
      <c r="L68" s="22"/>
      <c r="M68" s="22"/>
      <c r="N68" s="22"/>
      <c r="O68" s="24"/>
      <c r="P68" s="22"/>
      <c r="Q68" s="17"/>
      <c r="R68" s="22"/>
      <c r="S68" s="22"/>
      <c r="T68" s="55"/>
      <c r="U68" s="22"/>
    </row>
    <row r="69" spans="1:21" s="18" customFormat="1" ht="43.95" customHeight="1" x14ac:dyDescent="0.4">
      <c r="A69" s="58">
        <v>2018</v>
      </c>
      <c r="B69" s="19"/>
      <c r="C69" s="22"/>
      <c r="D69" s="70"/>
      <c r="E69" s="85"/>
      <c r="F69" s="22"/>
      <c r="G69" s="22"/>
      <c r="H69" s="22"/>
      <c r="I69" s="22"/>
      <c r="J69" s="22"/>
      <c r="K69" s="22"/>
      <c r="L69" s="22"/>
      <c r="M69" s="22"/>
      <c r="N69" s="22"/>
      <c r="O69" s="24"/>
      <c r="P69" s="22"/>
      <c r="Q69" s="17"/>
      <c r="R69" s="22"/>
      <c r="S69" s="22"/>
      <c r="T69" s="55"/>
      <c r="U69" s="22"/>
    </row>
    <row r="70" spans="1:21" s="18" customFormat="1" ht="43.95" customHeight="1" x14ac:dyDescent="0.3">
      <c r="A70" s="21">
        <v>7729295004</v>
      </c>
      <c r="B70" s="19"/>
      <c r="C70" s="22"/>
      <c r="D70" s="70" t="s">
        <v>331</v>
      </c>
      <c r="E70" s="85" t="s">
        <v>332</v>
      </c>
      <c r="F70" s="22"/>
      <c r="G70" s="22"/>
      <c r="H70" s="22"/>
      <c r="I70" s="22"/>
      <c r="J70" s="22"/>
      <c r="K70" s="92"/>
      <c r="L70" s="92"/>
      <c r="M70" s="93" t="s">
        <v>339</v>
      </c>
      <c r="N70" s="22"/>
      <c r="O70" s="24" t="s">
        <v>325</v>
      </c>
      <c r="P70" s="22"/>
      <c r="Q70" s="62">
        <v>3481196.47</v>
      </c>
      <c r="R70" s="22" t="s">
        <v>340</v>
      </c>
      <c r="S70" s="22"/>
      <c r="T70" s="97">
        <v>3226219.5</v>
      </c>
      <c r="U70" s="22"/>
    </row>
    <row r="71" spans="1:21" s="18" customFormat="1" ht="14.4" x14ac:dyDescent="0.3">
      <c r="A71" s="21"/>
      <c r="B71" s="19"/>
      <c r="C71" s="22"/>
      <c r="D71" s="70"/>
      <c r="E71" s="85"/>
      <c r="F71" s="22"/>
      <c r="G71" s="22"/>
      <c r="H71" s="22"/>
      <c r="I71" s="22"/>
      <c r="J71" s="22"/>
      <c r="K71" s="32" t="s">
        <v>325</v>
      </c>
      <c r="L71" s="23"/>
      <c r="M71" s="36" t="s">
        <v>326</v>
      </c>
      <c r="N71" s="22"/>
      <c r="O71" s="24"/>
      <c r="P71" s="22"/>
      <c r="Q71" s="17"/>
      <c r="R71" s="22"/>
      <c r="S71" s="22"/>
      <c r="T71" s="55"/>
      <c r="U71" s="22"/>
    </row>
    <row r="72" spans="1:21" s="18" customFormat="1" ht="14.4" x14ac:dyDescent="0.3">
      <c r="A72" s="21"/>
      <c r="B72" s="19"/>
      <c r="C72" s="22"/>
      <c r="D72" s="70"/>
      <c r="E72" s="85"/>
      <c r="F72" s="22"/>
      <c r="G72" s="22"/>
      <c r="H72" s="22"/>
      <c r="I72" s="22"/>
      <c r="J72" s="22"/>
      <c r="K72" s="22" t="s">
        <v>338</v>
      </c>
      <c r="L72" s="22"/>
      <c r="M72" s="22" t="s">
        <v>333</v>
      </c>
      <c r="N72" s="22"/>
      <c r="O72" s="24"/>
      <c r="P72" s="22"/>
      <c r="Q72" s="17"/>
      <c r="R72" s="22"/>
      <c r="S72" s="22"/>
      <c r="T72" s="55"/>
      <c r="U72" s="22"/>
    </row>
    <row r="73" spans="1:21" s="18" customFormat="1" ht="14.4" x14ac:dyDescent="0.3">
      <c r="A73" s="21"/>
      <c r="B73" s="19"/>
      <c r="C73" s="22"/>
      <c r="D73" s="70"/>
      <c r="E73" s="85"/>
      <c r="F73" s="22"/>
      <c r="G73" s="22"/>
      <c r="H73" s="22"/>
      <c r="I73" s="22"/>
      <c r="J73" s="22"/>
      <c r="K73" s="22" t="s">
        <v>337</v>
      </c>
      <c r="L73" s="22"/>
      <c r="M73" s="22" t="s">
        <v>334</v>
      </c>
      <c r="N73" s="22"/>
      <c r="O73" s="24"/>
      <c r="P73" s="22"/>
      <c r="Q73" s="17"/>
      <c r="R73" s="22"/>
      <c r="S73" s="22"/>
      <c r="T73" s="55"/>
      <c r="U73" s="22"/>
    </row>
    <row r="74" spans="1:21" s="18" customFormat="1" ht="14.4" x14ac:dyDescent="0.3">
      <c r="A74" s="21"/>
      <c r="B74" s="22"/>
      <c r="C74" s="22"/>
      <c r="D74" s="70"/>
      <c r="E74" s="85"/>
      <c r="F74" s="22"/>
      <c r="G74" s="22"/>
      <c r="H74" s="22"/>
      <c r="I74" s="22"/>
      <c r="J74" s="22"/>
      <c r="K74" s="22" t="s">
        <v>336</v>
      </c>
      <c r="L74" s="22"/>
      <c r="M74" s="22" t="s">
        <v>335</v>
      </c>
      <c r="N74" s="22"/>
      <c r="O74" s="24"/>
      <c r="P74" s="22"/>
      <c r="Q74" s="17"/>
      <c r="R74" s="22"/>
      <c r="S74" s="22"/>
      <c r="T74" s="55"/>
      <c r="U74" s="22"/>
    </row>
    <row r="75" spans="1:21" s="18" customFormat="1" ht="43.95" customHeight="1" x14ac:dyDescent="0.4">
      <c r="A75" s="58">
        <v>2019</v>
      </c>
      <c r="B75" s="22"/>
      <c r="C75" s="22"/>
      <c r="D75" s="70"/>
      <c r="E75" s="85"/>
      <c r="F75" s="22"/>
      <c r="G75" s="22"/>
      <c r="H75" s="22"/>
      <c r="I75" s="22"/>
      <c r="J75" s="22"/>
      <c r="K75" s="22"/>
      <c r="L75" s="22"/>
      <c r="M75" s="22"/>
      <c r="N75" s="22"/>
      <c r="O75" s="24"/>
      <c r="P75" s="22"/>
      <c r="Q75" s="17"/>
      <c r="R75" s="22"/>
      <c r="S75" s="22"/>
      <c r="T75" s="55"/>
      <c r="U75" s="22"/>
    </row>
    <row r="76" spans="1:21" s="18" customFormat="1" ht="37.950000000000003" customHeight="1" x14ac:dyDescent="0.3">
      <c r="A76" s="94" t="s">
        <v>65</v>
      </c>
      <c r="B76" s="63" t="s">
        <v>46</v>
      </c>
      <c r="C76" s="64" t="s">
        <v>47</v>
      </c>
      <c r="D76" s="72" t="s">
        <v>66</v>
      </c>
      <c r="E76" s="95" t="s">
        <v>49</v>
      </c>
      <c r="F76" s="22"/>
      <c r="G76" s="22"/>
      <c r="H76" s="22"/>
      <c r="I76" s="22"/>
      <c r="J76" s="22"/>
      <c r="K76" s="21"/>
      <c r="L76" s="22"/>
      <c r="M76" s="56"/>
      <c r="N76" s="22"/>
      <c r="O76" s="24" t="s">
        <v>341</v>
      </c>
      <c r="P76" s="22"/>
      <c r="Q76" s="17"/>
      <c r="R76" s="22"/>
      <c r="S76" s="22"/>
      <c r="T76" s="55"/>
      <c r="U76" s="22"/>
    </row>
    <row r="77" spans="1:21" s="18" customFormat="1" ht="57.6" x14ac:dyDescent="0.3">
      <c r="A77" s="63" t="s">
        <v>67</v>
      </c>
      <c r="B77" s="63" t="s">
        <v>46</v>
      </c>
      <c r="C77" s="64" t="s">
        <v>47</v>
      </c>
      <c r="D77" s="72" t="s">
        <v>68</v>
      </c>
      <c r="E77" s="96" t="s">
        <v>324</v>
      </c>
      <c r="F77" s="22"/>
      <c r="G77" s="22"/>
      <c r="H77" s="22"/>
      <c r="I77" s="22"/>
      <c r="J77" s="22"/>
      <c r="K77" s="21" t="s">
        <v>347</v>
      </c>
      <c r="L77" s="22"/>
      <c r="M77" s="94" t="s">
        <v>346</v>
      </c>
      <c r="N77" s="22"/>
      <c r="O77" s="21" t="s">
        <v>347</v>
      </c>
      <c r="P77" s="22"/>
      <c r="Q77" s="17">
        <v>39000</v>
      </c>
      <c r="R77" s="22" t="s">
        <v>342</v>
      </c>
      <c r="S77" s="22" t="s">
        <v>343</v>
      </c>
      <c r="T77" s="55">
        <v>39000</v>
      </c>
      <c r="U77" s="22"/>
    </row>
    <row r="78" spans="1:21" s="18" customFormat="1" ht="57.6" x14ac:dyDescent="0.3">
      <c r="A78" s="94" t="s">
        <v>69</v>
      </c>
      <c r="B78" s="63" t="s">
        <v>46</v>
      </c>
      <c r="C78" s="64" t="s">
        <v>47</v>
      </c>
      <c r="D78" s="72" t="s">
        <v>66</v>
      </c>
      <c r="E78" s="96" t="s">
        <v>324</v>
      </c>
      <c r="F78" s="22"/>
      <c r="G78" s="22"/>
      <c r="H78" s="22"/>
      <c r="I78" s="22"/>
      <c r="J78" s="22"/>
      <c r="K78" s="21" t="s">
        <v>349</v>
      </c>
      <c r="L78" s="22"/>
      <c r="M78" s="94" t="s">
        <v>348</v>
      </c>
      <c r="N78" s="22"/>
      <c r="O78" s="21" t="s">
        <v>349</v>
      </c>
      <c r="P78" s="22"/>
      <c r="Q78" s="17">
        <v>143166.06</v>
      </c>
      <c r="R78" s="22" t="s">
        <v>342</v>
      </c>
      <c r="S78" s="22" t="s">
        <v>343</v>
      </c>
      <c r="T78" s="55">
        <v>143166.06</v>
      </c>
      <c r="U78" s="22"/>
    </row>
    <row r="79" spans="1:21" s="18" customFormat="1" ht="30.45" customHeight="1" x14ac:dyDescent="0.3">
      <c r="A79" s="21"/>
      <c r="B79" s="22"/>
      <c r="C79" s="22"/>
      <c r="D79" s="70"/>
      <c r="E79" s="74"/>
      <c r="F79" s="22"/>
      <c r="G79" s="22"/>
      <c r="H79" s="22"/>
      <c r="I79" s="22"/>
      <c r="J79" s="22"/>
      <c r="K79" s="21"/>
      <c r="L79" s="22"/>
      <c r="M79" s="21"/>
      <c r="N79" s="22"/>
      <c r="O79" s="21"/>
      <c r="P79" s="22"/>
      <c r="Q79" s="17"/>
      <c r="R79" s="22"/>
      <c r="S79" s="22"/>
      <c r="T79" s="22"/>
      <c r="U79" s="22"/>
    </row>
    <row r="80" spans="1:21" ht="30.45" customHeight="1" x14ac:dyDescent="0.3">
      <c r="A80" s="31"/>
      <c r="B80" s="32"/>
      <c r="C80" s="32"/>
      <c r="D80" s="68"/>
      <c r="E80" s="77"/>
      <c r="F80" s="32"/>
      <c r="G80" s="32"/>
      <c r="H80" s="32"/>
      <c r="I80" s="32"/>
      <c r="J80" s="32"/>
      <c r="K80" s="32"/>
      <c r="L80" s="32"/>
      <c r="M80" s="31"/>
      <c r="N80" s="32"/>
      <c r="O80" s="32"/>
      <c r="P80" s="32"/>
      <c r="Q80" s="17"/>
      <c r="R80" s="32"/>
      <c r="S80" s="32"/>
      <c r="T80" s="30"/>
      <c r="U80" s="32"/>
    </row>
    <row r="81" spans="1:21" ht="38.25" customHeight="1" x14ac:dyDescent="0.4">
      <c r="A81" s="65">
        <v>2020</v>
      </c>
      <c r="B81" s="32"/>
      <c r="C81" s="32"/>
      <c r="D81" s="68"/>
      <c r="E81" s="77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17"/>
      <c r="R81" s="32"/>
      <c r="S81" s="32"/>
      <c r="T81" s="30"/>
      <c r="U81" s="32"/>
    </row>
    <row r="82" spans="1:21" s="38" customFormat="1" ht="57.6" x14ac:dyDescent="0.3">
      <c r="A82" s="29" t="s">
        <v>300</v>
      </c>
      <c r="B82" s="30"/>
      <c r="C82" s="30"/>
      <c r="D82" s="73" t="s">
        <v>301</v>
      </c>
      <c r="E82" s="86" t="s">
        <v>324</v>
      </c>
      <c r="F82" s="30"/>
      <c r="G82" s="30"/>
      <c r="H82" s="30"/>
      <c r="I82" s="30"/>
      <c r="J82" s="30"/>
      <c r="K82" s="30" t="s">
        <v>305</v>
      </c>
      <c r="L82" s="30"/>
      <c r="M82" s="30" t="s">
        <v>302</v>
      </c>
      <c r="N82" s="30"/>
      <c r="O82" s="30" t="s">
        <v>305</v>
      </c>
      <c r="P82" s="30"/>
      <c r="Q82" s="17">
        <v>56322.3</v>
      </c>
      <c r="R82" s="30" t="s">
        <v>320</v>
      </c>
      <c r="S82" s="30" t="s">
        <v>321</v>
      </c>
      <c r="T82" s="30"/>
      <c r="U82" s="30"/>
    </row>
    <row r="83" spans="1:21" s="18" customFormat="1" ht="14.7" customHeight="1" x14ac:dyDescent="0.3">
      <c r="A83" s="21"/>
      <c r="B83" s="22"/>
      <c r="C83" s="22"/>
      <c r="D83" s="70"/>
      <c r="E83" s="77"/>
      <c r="F83" s="22"/>
      <c r="G83" s="22"/>
      <c r="H83" s="22"/>
      <c r="I83" s="22"/>
      <c r="J83" s="22"/>
      <c r="K83" s="22" t="s">
        <v>307</v>
      </c>
      <c r="L83" s="22"/>
      <c r="M83" s="22" t="s">
        <v>303</v>
      </c>
      <c r="N83" s="22"/>
      <c r="O83" s="21"/>
      <c r="P83" s="22"/>
      <c r="Q83" s="17"/>
      <c r="R83" s="22"/>
      <c r="S83" s="22"/>
      <c r="T83" s="23"/>
      <c r="U83" s="22"/>
    </row>
    <row r="84" spans="1:21" s="18" customFormat="1" ht="14.7" customHeight="1" x14ac:dyDescent="0.3">
      <c r="A84" s="21"/>
      <c r="B84" s="22"/>
      <c r="C84" s="22"/>
      <c r="D84" s="70"/>
      <c r="E84" s="77"/>
      <c r="F84" s="22"/>
      <c r="G84" s="22"/>
      <c r="H84" s="22"/>
      <c r="I84" s="22"/>
      <c r="J84" s="22"/>
      <c r="K84" s="66" t="s">
        <v>306</v>
      </c>
      <c r="L84" s="22"/>
      <c r="M84" s="22" t="s">
        <v>304</v>
      </c>
      <c r="N84" s="22"/>
      <c r="O84" s="21"/>
      <c r="P84" s="22"/>
      <c r="Q84" s="17"/>
      <c r="R84" s="22"/>
      <c r="S84" s="22"/>
      <c r="T84" s="23"/>
      <c r="U84" s="22"/>
    </row>
    <row r="85" spans="1:21" ht="30" customHeight="1" x14ac:dyDescent="0.3">
      <c r="A85" s="31" t="s">
        <v>308</v>
      </c>
      <c r="B85" s="32"/>
      <c r="C85" s="32"/>
      <c r="D85" s="68" t="s">
        <v>309</v>
      </c>
      <c r="E85" s="85" t="s">
        <v>310</v>
      </c>
      <c r="F85" s="32"/>
      <c r="G85" s="32"/>
      <c r="H85" s="32"/>
      <c r="I85" s="32"/>
      <c r="J85" s="32"/>
      <c r="K85" s="32" t="s">
        <v>311</v>
      </c>
      <c r="L85" s="32"/>
      <c r="M85" s="32" t="s">
        <v>312</v>
      </c>
      <c r="N85" s="32"/>
      <c r="O85" s="32" t="s">
        <v>311</v>
      </c>
      <c r="P85" s="32"/>
      <c r="Q85" s="17">
        <v>72810</v>
      </c>
      <c r="R85" s="32" t="s">
        <v>319</v>
      </c>
      <c r="S85" s="32"/>
      <c r="T85" s="32"/>
      <c r="U85" s="32"/>
    </row>
    <row r="86" spans="1:21" s="18" customFormat="1" ht="57.6" x14ac:dyDescent="0.3">
      <c r="A86" s="22" t="s">
        <v>313</v>
      </c>
      <c r="B86" s="32"/>
      <c r="C86" s="32"/>
      <c r="D86" s="74" t="s">
        <v>314</v>
      </c>
      <c r="E86" s="77" t="s">
        <v>324</v>
      </c>
      <c r="F86" s="22"/>
      <c r="G86" s="22"/>
      <c r="H86" s="22"/>
      <c r="I86" s="22"/>
      <c r="J86" s="22"/>
      <c r="K86" s="28" t="s">
        <v>306</v>
      </c>
      <c r="L86" s="22"/>
      <c r="M86" s="22" t="s">
        <v>304</v>
      </c>
      <c r="N86" s="22"/>
      <c r="O86" s="28" t="s">
        <v>306</v>
      </c>
      <c r="P86" s="22"/>
      <c r="Q86" s="17">
        <v>105060</v>
      </c>
      <c r="R86" s="22" t="s">
        <v>318</v>
      </c>
      <c r="S86" s="22"/>
      <c r="T86" s="22"/>
      <c r="U86" s="22"/>
    </row>
    <row r="87" spans="1:21" s="18" customFormat="1" ht="14.7" customHeight="1" x14ac:dyDescent="0.3">
      <c r="A87" s="22"/>
      <c r="B87" s="22"/>
      <c r="C87" s="22"/>
      <c r="D87" s="74"/>
      <c r="E87" s="74"/>
      <c r="F87" s="22"/>
      <c r="G87" s="22"/>
      <c r="H87" s="22"/>
      <c r="I87" s="22"/>
      <c r="J87" s="22"/>
      <c r="K87" s="2" t="s">
        <v>317</v>
      </c>
      <c r="L87" s="22"/>
      <c r="M87" s="22" t="s">
        <v>315</v>
      </c>
      <c r="N87" s="22"/>
      <c r="O87" s="22"/>
      <c r="P87" s="22"/>
      <c r="Q87" s="17"/>
      <c r="R87" s="22"/>
      <c r="S87" s="22"/>
      <c r="T87" s="22"/>
      <c r="U87" s="22"/>
    </row>
    <row r="88" spans="1:21" s="18" customFormat="1" ht="14.7" customHeight="1" x14ac:dyDescent="0.3">
      <c r="A88" s="22"/>
      <c r="B88" s="22"/>
      <c r="C88" s="22"/>
      <c r="D88" s="74"/>
      <c r="E88" s="74"/>
      <c r="F88" s="22"/>
      <c r="G88" s="22"/>
      <c r="H88" s="22"/>
      <c r="I88" s="22"/>
      <c r="J88" s="22"/>
      <c r="K88" s="67" t="s">
        <v>322</v>
      </c>
      <c r="L88" s="22"/>
      <c r="M88" s="22" t="s">
        <v>316</v>
      </c>
      <c r="N88" s="22"/>
      <c r="O88" s="22"/>
      <c r="P88" s="22"/>
      <c r="Q88" s="17"/>
      <c r="R88" s="22"/>
      <c r="S88" s="22"/>
      <c r="T88" s="22"/>
      <c r="U88" s="22"/>
    </row>
    <row r="89" spans="1:21" s="102" customFormat="1" ht="43.2" x14ac:dyDescent="0.3">
      <c r="A89" s="94">
        <v>8478045010</v>
      </c>
      <c r="B89" s="64"/>
      <c r="C89" s="64"/>
      <c r="D89" s="72" t="s">
        <v>323</v>
      </c>
      <c r="E89" s="98" t="s">
        <v>310</v>
      </c>
      <c r="F89" s="64"/>
      <c r="G89" s="64"/>
      <c r="H89" s="64"/>
      <c r="I89" s="64"/>
      <c r="J89" s="64"/>
      <c r="K89" s="99"/>
      <c r="L89" s="99"/>
      <c r="M89" s="99" t="s">
        <v>327</v>
      </c>
      <c r="N89" s="64"/>
      <c r="O89" s="64"/>
      <c r="P89" s="64"/>
      <c r="Q89" s="100">
        <v>139291.66</v>
      </c>
      <c r="R89" s="64" t="s">
        <v>345</v>
      </c>
      <c r="S89" s="64"/>
      <c r="T89" s="101" t="s">
        <v>344</v>
      </c>
      <c r="U89" s="64"/>
    </row>
    <row r="90" spans="1:21" s="109" customFormat="1" ht="14.7" customHeight="1" x14ac:dyDescent="0.3">
      <c r="A90" s="103"/>
      <c r="B90" s="101"/>
      <c r="C90" s="101"/>
      <c r="D90" s="104"/>
      <c r="E90" s="96"/>
      <c r="F90" s="101"/>
      <c r="G90" s="101"/>
      <c r="H90" s="101"/>
      <c r="I90" s="101"/>
      <c r="J90" s="101"/>
      <c r="K90" s="105" t="s">
        <v>325</v>
      </c>
      <c r="L90" s="106"/>
      <c r="M90" s="107" t="s">
        <v>326</v>
      </c>
      <c r="N90" s="101"/>
      <c r="O90" s="101"/>
      <c r="P90" s="101"/>
      <c r="Q90" s="108"/>
      <c r="R90" s="101"/>
      <c r="S90" s="101"/>
      <c r="T90" s="101"/>
      <c r="U90" s="101"/>
    </row>
    <row r="91" spans="1:21" s="102" customFormat="1" ht="14.7" customHeight="1" x14ac:dyDescent="0.3">
      <c r="A91" s="94"/>
      <c r="B91" s="64"/>
      <c r="C91" s="64"/>
      <c r="D91" s="72"/>
      <c r="E91" s="98"/>
      <c r="F91" s="64"/>
      <c r="G91" s="64"/>
      <c r="H91" s="64"/>
      <c r="I91" s="64"/>
      <c r="J91" s="64"/>
      <c r="K91" s="105" t="s">
        <v>328</v>
      </c>
      <c r="L91" s="105"/>
      <c r="M91" s="105" t="s">
        <v>329</v>
      </c>
      <c r="N91" s="64"/>
      <c r="O91" s="64"/>
      <c r="P91" s="64"/>
      <c r="Q91" s="100"/>
      <c r="R91" s="64"/>
      <c r="S91" s="64"/>
      <c r="T91" s="101"/>
      <c r="U91" s="64"/>
    </row>
    <row r="92" spans="1:21" s="102" customFormat="1" ht="14.7" customHeight="1" x14ac:dyDescent="0.3">
      <c r="A92" s="94"/>
      <c r="B92" s="64"/>
      <c r="C92" s="64"/>
      <c r="D92" s="72"/>
      <c r="E92" s="98"/>
      <c r="F92" s="64"/>
      <c r="G92" s="64"/>
      <c r="H92" s="64"/>
      <c r="I92" s="64"/>
      <c r="J92" s="64"/>
      <c r="K92" s="110" t="s">
        <v>317</v>
      </c>
      <c r="L92" s="110"/>
      <c r="M92" s="110" t="s">
        <v>330</v>
      </c>
      <c r="N92" s="64"/>
      <c r="O92" s="94"/>
      <c r="P92" s="64"/>
      <c r="Q92" s="100"/>
      <c r="R92" s="64"/>
      <c r="S92" s="64"/>
      <c r="T92" s="101"/>
      <c r="U92" s="64"/>
    </row>
    <row r="93" spans="1:21" s="102" customFormat="1" ht="14.7" customHeight="1" x14ac:dyDescent="0.3">
      <c r="A93" s="94"/>
      <c r="B93" s="64"/>
      <c r="C93" s="64"/>
      <c r="D93" s="72"/>
      <c r="E93" s="111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100"/>
      <c r="R93" s="64"/>
      <c r="S93" s="64"/>
      <c r="T93" s="64"/>
      <c r="U93" s="64"/>
    </row>
    <row r="94" spans="1:21" s="18" customFormat="1" ht="14.7" customHeight="1" x14ac:dyDescent="0.3">
      <c r="A94" s="21"/>
      <c r="B94" s="22"/>
      <c r="C94" s="22"/>
      <c r="D94" s="70"/>
      <c r="E94" s="87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5"/>
      <c r="R94" s="22"/>
      <c r="S94" s="22"/>
      <c r="T94" s="22"/>
      <c r="U94" s="22"/>
    </row>
    <row r="95" spans="1:21" ht="14.7" customHeight="1" x14ac:dyDescent="0.3">
      <c r="A95" s="31"/>
      <c r="B95" s="22"/>
      <c r="C95" s="22"/>
      <c r="D95" s="68"/>
      <c r="E95" s="77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25"/>
      <c r="R95" s="32"/>
      <c r="S95" s="32"/>
      <c r="T95" s="32"/>
      <c r="U95" s="32"/>
    </row>
    <row r="96" spans="1:21" s="18" customFormat="1" ht="14.7" customHeight="1" x14ac:dyDescent="0.3">
      <c r="A96" s="19"/>
      <c r="B96" s="19"/>
      <c r="C96" s="19"/>
      <c r="D96" s="75"/>
      <c r="E96" s="83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0"/>
      <c r="R96" s="19"/>
      <c r="S96" s="19"/>
      <c r="T96" s="26"/>
      <c r="U96" s="19"/>
    </row>
    <row r="97" spans="1:21" ht="14.7" customHeight="1" x14ac:dyDescent="0.3">
      <c r="A97" s="33"/>
      <c r="B97" s="33"/>
      <c r="C97" s="33"/>
      <c r="D97" s="76"/>
      <c r="E97" s="76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20"/>
      <c r="R97" s="33"/>
      <c r="S97" s="33"/>
      <c r="T97" s="33"/>
      <c r="U97" s="33"/>
    </row>
    <row r="98" spans="1:21" ht="14.7" customHeight="1" x14ac:dyDescent="0.3">
      <c r="A98" s="31"/>
      <c r="B98" s="32"/>
      <c r="C98" s="32"/>
      <c r="D98" s="68"/>
      <c r="E98" s="77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25"/>
      <c r="R98" s="32"/>
      <c r="S98" s="32"/>
      <c r="T98" s="30"/>
      <c r="U98" s="32"/>
    </row>
    <row r="99" spans="1:21" ht="14.7" customHeight="1" x14ac:dyDescent="0.3">
      <c r="A99" s="31"/>
      <c r="B99" s="32"/>
      <c r="C99" s="32"/>
      <c r="D99" s="68"/>
      <c r="E99" s="77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25"/>
      <c r="R99" s="32"/>
      <c r="S99" s="32"/>
      <c r="T99" s="30"/>
      <c r="U99" s="32"/>
    </row>
    <row r="100" spans="1:21" ht="14.7" customHeight="1" x14ac:dyDescent="0.3">
      <c r="A100" s="31"/>
      <c r="B100" s="32"/>
      <c r="C100" s="32"/>
      <c r="D100" s="77"/>
      <c r="E100" s="77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25"/>
      <c r="R100" s="32"/>
      <c r="S100" s="32"/>
      <c r="T100" s="30"/>
      <c r="U100" s="32"/>
    </row>
    <row r="101" spans="1:21" ht="14.7" customHeight="1" x14ac:dyDescent="0.3">
      <c r="A101" s="31"/>
      <c r="B101" s="32"/>
      <c r="C101" s="32"/>
      <c r="D101" s="68"/>
      <c r="E101" s="77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25"/>
      <c r="R101" s="32"/>
      <c r="S101" s="32"/>
      <c r="T101" s="30"/>
      <c r="U101" s="32"/>
    </row>
    <row r="102" spans="1:21" ht="14.7" customHeight="1" x14ac:dyDescent="0.3">
      <c r="A102" s="31"/>
      <c r="B102" s="32"/>
      <c r="C102" s="32"/>
      <c r="D102" s="68"/>
      <c r="E102" s="77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25"/>
      <c r="R102" s="32"/>
      <c r="S102" s="32"/>
      <c r="T102" s="30"/>
      <c r="U102" s="32"/>
    </row>
    <row r="103" spans="1:21" ht="14.7" customHeight="1" x14ac:dyDescent="0.3">
      <c r="A103" s="31"/>
      <c r="B103" s="32"/>
      <c r="C103" s="32"/>
      <c r="D103" s="77"/>
      <c r="E103" s="77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25"/>
      <c r="R103" s="32"/>
      <c r="S103" s="32"/>
      <c r="T103" s="30"/>
      <c r="U103" s="32"/>
    </row>
    <row r="104" spans="1:21" ht="14.7" customHeight="1" x14ac:dyDescent="0.3">
      <c r="A104" s="31"/>
      <c r="B104" s="32"/>
      <c r="C104" s="32"/>
      <c r="D104" s="77"/>
      <c r="E104" s="77"/>
      <c r="F104" s="32"/>
      <c r="G104" s="32"/>
      <c r="H104" s="32"/>
      <c r="I104" s="32"/>
      <c r="J104" s="32"/>
      <c r="K104" s="30"/>
      <c r="L104" s="32"/>
      <c r="M104" s="32"/>
      <c r="N104" s="32"/>
      <c r="O104" s="30"/>
      <c r="P104" s="32"/>
      <c r="Q104" s="25"/>
      <c r="R104" s="32"/>
      <c r="S104" s="32"/>
      <c r="T104" s="32"/>
      <c r="U104" s="32"/>
    </row>
    <row r="105" spans="1:21" ht="14.7" customHeight="1" x14ac:dyDescent="0.3">
      <c r="A105" s="31"/>
      <c r="B105" s="32"/>
      <c r="C105" s="32"/>
      <c r="D105" s="68"/>
      <c r="E105" s="77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25"/>
      <c r="R105" s="32"/>
      <c r="S105" s="32"/>
      <c r="T105" s="30"/>
      <c r="U105" s="32"/>
    </row>
    <row r="106" spans="1:21" ht="14.7" customHeight="1" x14ac:dyDescent="0.3">
      <c r="A106" s="31"/>
      <c r="B106" s="32"/>
      <c r="C106" s="32"/>
      <c r="D106" s="68"/>
      <c r="E106" s="77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25"/>
      <c r="R106" s="32"/>
      <c r="S106" s="32"/>
      <c r="T106" s="30"/>
      <c r="U106" s="32"/>
    </row>
    <row r="107" spans="1:21" ht="14.7" customHeight="1" x14ac:dyDescent="0.3">
      <c r="A107" s="32"/>
      <c r="B107" s="32"/>
      <c r="C107" s="32"/>
      <c r="D107" s="77"/>
      <c r="E107" s="77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25"/>
      <c r="R107" s="32"/>
      <c r="S107" s="32"/>
      <c r="T107" s="30"/>
      <c r="U107" s="32"/>
    </row>
    <row r="108" spans="1:21" ht="14.7" customHeight="1" x14ac:dyDescent="0.3">
      <c r="A108" s="32"/>
      <c r="B108" s="32"/>
      <c r="C108" s="32"/>
      <c r="D108" s="77"/>
      <c r="E108" s="77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25"/>
      <c r="R108" s="32"/>
      <c r="S108" s="32"/>
      <c r="T108" s="30"/>
      <c r="U108" s="32"/>
    </row>
    <row r="109" spans="1:21" ht="14.7" customHeight="1" x14ac:dyDescent="0.3">
      <c r="A109" s="31"/>
      <c r="B109" s="32"/>
      <c r="C109" s="32"/>
      <c r="D109" s="68"/>
      <c r="E109" s="77"/>
      <c r="F109" s="32"/>
      <c r="G109" s="32"/>
      <c r="H109" s="32"/>
      <c r="I109" s="32"/>
      <c r="J109" s="32"/>
      <c r="K109" s="23"/>
      <c r="L109" s="32"/>
      <c r="M109" s="32"/>
      <c r="N109" s="32"/>
      <c r="O109" s="23"/>
      <c r="P109" s="32"/>
      <c r="Q109" s="35"/>
      <c r="R109" s="32"/>
      <c r="S109" s="32"/>
      <c r="T109" s="30"/>
      <c r="U109" s="32"/>
    </row>
    <row r="110" spans="1:21" ht="14.7" customHeight="1" x14ac:dyDescent="0.3">
      <c r="A110" s="31"/>
      <c r="B110" s="32"/>
      <c r="C110" s="32"/>
      <c r="D110" s="68"/>
      <c r="E110" s="77"/>
      <c r="F110" s="32"/>
      <c r="G110" s="32"/>
      <c r="H110" s="32"/>
      <c r="I110" s="32"/>
      <c r="J110" s="32"/>
      <c r="K110" s="34"/>
      <c r="L110" s="32"/>
      <c r="M110" s="32"/>
      <c r="N110" s="32"/>
      <c r="O110" s="31"/>
      <c r="P110" s="32"/>
      <c r="Q110" s="25"/>
      <c r="R110" s="32"/>
      <c r="S110" s="32"/>
      <c r="T110" s="37"/>
      <c r="U110" s="32"/>
    </row>
    <row r="111" spans="1:21" ht="14.7" customHeight="1" x14ac:dyDescent="0.3">
      <c r="A111" s="31"/>
      <c r="B111" s="32"/>
      <c r="C111" s="32"/>
      <c r="D111" s="68"/>
      <c r="E111" s="77"/>
      <c r="F111" s="32"/>
      <c r="G111" s="32"/>
      <c r="H111" s="32"/>
      <c r="I111" s="32"/>
      <c r="J111" s="32"/>
      <c r="K111" s="31"/>
      <c r="L111" s="32"/>
      <c r="M111" s="32"/>
      <c r="N111" s="32"/>
      <c r="O111" s="31"/>
      <c r="P111" s="32"/>
      <c r="Q111" s="25"/>
      <c r="R111" s="32"/>
      <c r="S111" s="32"/>
      <c r="T111" s="37"/>
      <c r="U111" s="32"/>
    </row>
    <row r="112" spans="1:21" s="18" customFormat="1" ht="14.7" customHeight="1" x14ac:dyDescent="0.3">
      <c r="A112" s="22"/>
      <c r="B112" s="22"/>
      <c r="C112" s="22"/>
      <c r="D112" s="74"/>
      <c r="E112" s="87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5"/>
      <c r="R112" s="22"/>
      <c r="S112" s="22"/>
      <c r="T112" s="22"/>
      <c r="U112" s="22"/>
    </row>
    <row r="113" spans="1:21" s="18" customFormat="1" ht="14.7" customHeight="1" x14ac:dyDescent="0.3">
      <c r="A113" s="22"/>
      <c r="B113" s="22"/>
      <c r="C113" s="22"/>
      <c r="D113" s="74"/>
      <c r="E113" s="74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5"/>
      <c r="R113" s="22"/>
      <c r="S113" s="22"/>
      <c r="T113" s="22"/>
      <c r="U113" s="22"/>
    </row>
    <row r="114" spans="1:21" s="18" customFormat="1" ht="14.7" customHeight="1" x14ac:dyDescent="0.3">
      <c r="A114" s="22"/>
      <c r="B114" s="22"/>
      <c r="C114" s="22"/>
      <c r="D114" s="74"/>
      <c r="E114" s="74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5"/>
      <c r="R114" s="22"/>
      <c r="S114" s="22"/>
      <c r="T114" s="22"/>
      <c r="U114" s="22"/>
    </row>
    <row r="115" spans="1:21" ht="14.7" customHeight="1" x14ac:dyDescent="0.3">
      <c r="A115" s="32"/>
      <c r="B115" s="32"/>
      <c r="C115" s="32"/>
      <c r="D115" s="77"/>
      <c r="E115" s="77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25"/>
      <c r="R115" s="32"/>
      <c r="S115" s="32"/>
      <c r="T115" s="30"/>
      <c r="U115" s="32"/>
    </row>
    <row r="116" spans="1:21" ht="14.7" customHeight="1" x14ac:dyDescent="0.3">
      <c r="A116" s="32"/>
      <c r="B116" s="32"/>
      <c r="C116" s="32"/>
      <c r="D116" s="77"/>
      <c r="E116" s="77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25"/>
      <c r="R116" s="32"/>
      <c r="S116" s="32"/>
      <c r="T116" s="30"/>
      <c r="U116" s="32"/>
    </row>
    <row r="117" spans="1:21" s="18" customFormat="1" ht="14.7" customHeight="1" x14ac:dyDescent="0.3">
      <c r="A117" s="22"/>
      <c r="B117" s="22"/>
      <c r="C117" s="22"/>
      <c r="D117" s="74"/>
      <c r="E117" s="77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5"/>
      <c r="R117" s="22"/>
      <c r="S117" s="22"/>
      <c r="T117" s="23"/>
      <c r="U117" s="22"/>
    </row>
    <row r="118" spans="1:21" ht="14.7" customHeight="1" x14ac:dyDescent="0.3">
      <c r="A118" s="31"/>
      <c r="B118" s="32"/>
      <c r="C118" s="32"/>
      <c r="D118" s="68"/>
      <c r="E118" s="77"/>
      <c r="F118" s="32"/>
      <c r="G118" s="32"/>
      <c r="H118" s="32"/>
      <c r="I118" s="32"/>
      <c r="J118" s="32"/>
      <c r="K118" s="23"/>
      <c r="L118" s="32"/>
      <c r="M118" s="32"/>
      <c r="N118" s="32"/>
      <c r="O118" s="32"/>
      <c r="P118" s="32"/>
      <c r="Q118" s="39"/>
      <c r="R118" s="33"/>
      <c r="S118" s="33"/>
      <c r="T118" s="32"/>
      <c r="U118" s="32"/>
    </row>
    <row r="119" spans="1:21" ht="14.7" customHeight="1" x14ac:dyDescent="0.3">
      <c r="A119" s="32"/>
      <c r="B119" s="32"/>
      <c r="C119" s="32"/>
      <c r="D119" s="77"/>
      <c r="E119" s="77"/>
      <c r="F119" s="32"/>
      <c r="G119" s="32"/>
      <c r="H119" s="32"/>
      <c r="I119" s="32"/>
      <c r="J119" s="32"/>
      <c r="K119" s="34"/>
      <c r="L119" s="32"/>
      <c r="M119" s="32"/>
      <c r="N119" s="32"/>
      <c r="O119" s="34"/>
      <c r="P119" s="32"/>
      <c r="Q119" s="25"/>
      <c r="R119" s="32"/>
      <c r="S119" s="32"/>
      <c r="T119" s="32"/>
      <c r="U119" s="32"/>
    </row>
    <row r="120" spans="1:21" ht="14.7" customHeight="1" x14ac:dyDescent="0.3">
      <c r="A120" s="32"/>
      <c r="B120" s="32"/>
      <c r="C120" s="32"/>
      <c r="D120" s="77"/>
      <c r="E120" s="77"/>
      <c r="F120" s="32"/>
      <c r="G120" s="32"/>
      <c r="H120" s="32"/>
      <c r="I120" s="32"/>
      <c r="J120" s="32"/>
      <c r="K120" s="31"/>
      <c r="L120" s="32"/>
      <c r="M120" s="32"/>
      <c r="N120" s="32"/>
      <c r="O120" s="32"/>
      <c r="P120" s="32"/>
      <c r="Q120" s="25"/>
      <c r="R120" s="32"/>
      <c r="S120" s="32"/>
      <c r="T120" s="32"/>
      <c r="U120" s="32"/>
    </row>
    <row r="121" spans="1:21" s="18" customFormat="1" ht="14.7" customHeight="1" x14ac:dyDescent="0.3">
      <c r="A121" s="22"/>
      <c r="B121" s="22"/>
      <c r="C121" s="22"/>
      <c r="D121" s="74"/>
      <c r="E121" s="87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39"/>
      <c r="R121" s="22"/>
      <c r="S121" s="22"/>
      <c r="T121" s="22"/>
      <c r="U121" s="22"/>
    </row>
    <row r="122" spans="1:21" ht="14.7" customHeight="1" x14ac:dyDescent="0.3">
      <c r="A122" s="32"/>
      <c r="B122" s="32"/>
      <c r="C122" s="32"/>
      <c r="D122" s="77"/>
      <c r="E122" s="77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25"/>
      <c r="R122" s="32"/>
      <c r="S122" s="32"/>
      <c r="T122" s="32"/>
      <c r="U122" s="32"/>
    </row>
    <row r="123" spans="1:21" ht="14.7" customHeight="1" x14ac:dyDescent="0.3">
      <c r="A123" s="32"/>
      <c r="B123" s="32"/>
      <c r="C123" s="32"/>
      <c r="D123" s="77"/>
      <c r="E123" s="77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25"/>
      <c r="R123" s="32"/>
      <c r="S123" s="32"/>
      <c r="T123" s="32"/>
      <c r="U123" s="32"/>
    </row>
    <row r="124" spans="1:21" ht="14.7" customHeight="1" x14ac:dyDescent="0.3">
      <c r="A124" s="32"/>
      <c r="B124" s="32"/>
      <c r="C124" s="32"/>
      <c r="D124" s="77"/>
      <c r="E124" s="77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25"/>
      <c r="R124" s="32"/>
      <c r="S124" s="32"/>
      <c r="T124" s="32"/>
      <c r="U124" s="32"/>
    </row>
    <row r="125" spans="1:21" ht="14.7" customHeight="1" x14ac:dyDescent="0.3">
      <c r="A125" s="32"/>
      <c r="B125" s="32"/>
      <c r="C125" s="32"/>
      <c r="D125" s="77"/>
      <c r="E125" s="77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25"/>
      <c r="R125" s="32"/>
      <c r="S125" s="32"/>
      <c r="T125" s="32"/>
      <c r="U125" s="32"/>
    </row>
    <row r="126" spans="1:21" ht="14.7" customHeight="1" x14ac:dyDescent="0.3">
      <c r="A126" s="32"/>
      <c r="B126" s="32"/>
      <c r="C126" s="32"/>
      <c r="D126" s="77"/>
      <c r="E126" s="77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25"/>
      <c r="R126" s="32"/>
      <c r="S126" s="32"/>
      <c r="T126" s="30"/>
      <c r="U126" s="32"/>
    </row>
    <row r="127" spans="1:21" ht="14.7" customHeight="1" x14ac:dyDescent="0.3">
      <c r="A127" s="32"/>
      <c r="B127" s="32"/>
      <c r="C127" s="32"/>
      <c r="D127" s="77"/>
      <c r="E127" s="77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25"/>
      <c r="R127" s="32"/>
      <c r="S127" s="32"/>
      <c r="T127" s="30"/>
      <c r="U127" s="32"/>
    </row>
    <row r="128" spans="1:21" ht="14.7" customHeight="1" x14ac:dyDescent="0.3">
      <c r="A128" s="32"/>
      <c r="B128" s="32"/>
      <c r="C128" s="32"/>
      <c r="D128" s="77"/>
      <c r="E128" s="77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25"/>
      <c r="R128" s="32"/>
      <c r="S128" s="32"/>
      <c r="T128" s="30"/>
      <c r="U128" s="32"/>
    </row>
    <row r="129" spans="1:21" ht="14.7" customHeight="1" x14ac:dyDescent="0.3">
      <c r="A129" s="32"/>
      <c r="B129" s="32"/>
      <c r="C129" s="32"/>
      <c r="D129" s="77"/>
      <c r="E129" s="77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25"/>
      <c r="R129" s="32"/>
      <c r="S129" s="32"/>
      <c r="T129" s="32"/>
      <c r="U129" s="32"/>
    </row>
    <row r="130" spans="1:21" ht="14.7" customHeight="1" x14ac:dyDescent="0.3">
      <c r="A130" s="32"/>
      <c r="B130" s="32"/>
      <c r="C130" s="32"/>
      <c r="D130" s="77"/>
      <c r="E130" s="77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25"/>
      <c r="R130" s="32"/>
      <c r="S130" s="32"/>
      <c r="T130" s="37"/>
      <c r="U130" s="32"/>
    </row>
    <row r="131" spans="1:21" ht="14.7" customHeight="1" x14ac:dyDescent="0.3">
      <c r="A131" s="32"/>
      <c r="B131" s="32"/>
      <c r="C131" s="32"/>
      <c r="D131" s="77"/>
      <c r="E131" s="87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25"/>
      <c r="R131" s="37"/>
      <c r="S131" s="37"/>
      <c r="T131" s="37"/>
      <c r="U131" s="32"/>
    </row>
    <row r="132" spans="1:21" ht="14.7" customHeight="1" x14ac:dyDescent="0.3">
      <c r="A132" s="32"/>
      <c r="B132" s="32"/>
      <c r="C132" s="32"/>
      <c r="D132" s="77"/>
      <c r="E132" s="77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25"/>
      <c r="R132" s="32"/>
      <c r="S132" s="32"/>
      <c r="T132" s="37"/>
      <c r="U132" s="32"/>
    </row>
    <row r="133" spans="1:21" ht="14.7" customHeight="1" x14ac:dyDescent="0.3">
      <c r="A133" s="32"/>
      <c r="B133" s="32"/>
      <c r="C133" s="32"/>
      <c r="D133" s="77"/>
      <c r="E133" s="77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25"/>
      <c r="R133" s="32"/>
      <c r="S133" s="32"/>
      <c r="T133" s="37"/>
      <c r="U133" s="32"/>
    </row>
    <row r="134" spans="1:21" ht="14.7" customHeight="1" x14ac:dyDescent="0.3">
      <c r="A134" s="32"/>
      <c r="B134" s="32"/>
      <c r="C134" s="32"/>
      <c r="D134" s="77"/>
      <c r="E134" s="77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25"/>
      <c r="R134" s="32"/>
      <c r="S134" s="32"/>
      <c r="T134" s="30"/>
      <c r="U134" s="32"/>
    </row>
    <row r="135" spans="1:21" ht="14.7" customHeight="1" x14ac:dyDescent="0.3">
      <c r="A135" s="32"/>
      <c r="B135" s="32"/>
      <c r="C135" s="32"/>
      <c r="D135" s="77"/>
      <c r="E135" s="77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25"/>
      <c r="R135" s="32"/>
      <c r="S135" s="32"/>
      <c r="T135" s="30"/>
      <c r="U135" s="32"/>
    </row>
    <row r="136" spans="1:21" ht="14.7" customHeight="1" x14ac:dyDescent="0.3">
      <c r="A136" s="40"/>
      <c r="B136" s="40"/>
      <c r="C136" s="40"/>
      <c r="D136" s="78"/>
      <c r="E136" s="78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1"/>
      <c r="R136" s="40"/>
      <c r="S136" s="40"/>
      <c r="T136" s="42"/>
      <c r="U136" s="40"/>
    </row>
    <row r="137" spans="1:21" ht="14.7" customHeight="1" x14ac:dyDescent="0.3">
      <c r="A137" s="40"/>
      <c r="B137" s="40"/>
      <c r="C137" s="40"/>
      <c r="D137" s="78"/>
      <c r="E137" s="78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1"/>
      <c r="R137" s="40"/>
      <c r="S137" s="40"/>
      <c r="T137" s="42"/>
      <c r="U137" s="40"/>
    </row>
    <row r="138" spans="1:21" ht="14.7" customHeight="1" x14ac:dyDescent="0.3">
      <c r="A138" s="40"/>
      <c r="B138" s="40"/>
      <c r="C138" s="40"/>
      <c r="D138" s="78"/>
      <c r="E138" s="78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1"/>
      <c r="R138" s="40"/>
      <c r="S138" s="40"/>
      <c r="T138" s="42"/>
      <c r="U138" s="40"/>
    </row>
    <row r="139" spans="1:21" ht="14.7" customHeight="1" x14ac:dyDescent="0.3">
      <c r="A139" s="40"/>
      <c r="B139" s="40"/>
      <c r="C139" s="40"/>
      <c r="D139" s="78"/>
      <c r="E139" s="78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1"/>
      <c r="R139" s="40"/>
      <c r="S139" s="40"/>
      <c r="T139" s="42"/>
      <c r="U139" s="40"/>
    </row>
    <row r="140" spans="1:21" ht="14.7" customHeight="1" x14ac:dyDescent="0.3">
      <c r="A140" s="40"/>
      <c r="B140" s="40"/>
      <c r="C140" s="40"/>
      <c r="D140" s="78"/>
      <c r="E140" s="78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1"/>
      <c r="R140" s="40"/>
      <c r="S140" s="40"/>
      <c r="T140" s="42"/>
      <c r="U140" s="40"/>
    </row>
    <row r="141" spans="1:21" ht="14.7" customHeight="1" x14ac:dyDescent="0.3">
      <c r="A141" s="40"/>
      <c r="B141" s="40"/>
      <c r="C141" s="40"/>
      <c r="D141" s="78"/>
      <c r="E141" s="78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1"/>
      <c r="R141" s="40"/>
      <c r="S141" s="40"/>
      <c r="T141" s="42"/>
      <c r="U141" s="40"/>
    </row>
    <row r="142" spans="1:21" ht="14.7" customHeight="1" x14ac:dyDescent="0.3">
      <c r="A142" s="40"/>
      <c r="B142" s="40"/>
      <c r="C142" s="40"/>
      <c r="D142" s="78"/>
      <c r="E142" s="78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1"/>
      <c r="R142" s="40"/>
      <c r="S142" s="40"/>
      <c r="T142" s="42"/>
      <c r="U142" s="40"/>
    </row>
    <row r="143" spans="1:21" ht="14.7" customHeight="1" x14ac:dyDescent="0.3">
      <c r="A143" s="40"/>
      <c r="B143" s="40"/>
      <c r="C143" s="40"/>
      <c r="D143" s="78"/>
      <c r="E143" s="78"/>
      <c r="F143" s="40"/>
      <c r="G143" s="40"/>
      <c r="H143" s="40"/>
      <c r="I143" s="40"/>
      <c r="J143" s="40"/>
      <c r="K143" s="43"/>
      <c r="L143" s="40"/>
      <c r="M143" s="40"/>
      <c r="N143" s="40"/>
      <c r="O143" s="43"/>
      <c r="P143" s="40"/>
      <c r="Q143" s="41"/>
      <c r="R143" s="40"/>
      <c r="S143" s="40"/>
      <c r="T143" s="42"/>
      <c r="U143" s="40"/>
    </row>
    <row r="144" spans="1:21" ht="14.7" customHeight="1" x14ac:dyDescent="0.3">
      <c r="A144" s="40"/>
      <c r="B144" s="40"/>
      <c r="C144" s="40"/>
      <c r="D144" s="78"/>
      <c r="E144" s="78"/>
      <c r="F144" s="40"/>
      <c r="G144" s="40"/>
      <c r="H144" s="40"/>
      <c r="I144" s="40"/>
      <c r="J144" s="40"/>
      <c r="K144" s="44"/>
      <c r="L144" s="40"/>
      <c r="M144" s="40"/>
      <c r="N144" s="40"/>
      <c r="O144" s="44"/>
      <c r="P144" s="40"/>
      <c r="Q144" s="41"/>
      <c r="R144" s="40"/>
      <c r="S144" s="40"/>
      <c r="T144" s="42"/>
      <c r="U144" s="40"/>
    </row>
    <row r="145" spans="1:21" ht="14.7" customHeight="1" x14ac:dyDescent="0.3">
      <c r="A145" s="42"/>
      <c r="B145" s="40"/>
      <c r="C145" s="40"/>
      <c r="D145" s="78"/>
      <c r="E145" s="78"/>
      <c r="F145" s="40"/>
      <c r="G145" s="40"/>
      <c r="H145" s="40"/>
      <c r="I145" s="40"/>
      <c r="J145" s="40"/>
      <c r="K145" s="40"/>
      <c r="L145" s="40"/>
      <c r="N145" s="40"/>
      <c r="O145" s="40"/>
      <c r="P145" s="40"/>
      <c r="Q145" s="41"/>
      <c r="R145" s="40"/>
      <c r="S145" s="40"/>
      <c r="T145" s="42"/>
      <c r="U145" s="40"/>
    </row>
    <row r="146" spans="1:21" ht="14.7" customHeight="1" x14ac:dyDescent="0.3">
      <c r="A146" s="42"/>
      <c r="B146" s="40"/>
      <c r="C146" s="40"/>
      <c r="D146" s="78"/>
      <c r="E146" s="78"/>
      <c r="F146" s="40"/>
      <c r="G146" s="40"/>
      <c r="H146" s="40"/>
      <c r="I146" s="40"/>
      <c r="J146" s="40"/>
      <c r="K146" s="45"/>
      <c r="L146" s="46"/>
      <c r="M146" s="47"/>
      <c r="N146" s="40"/>
      <c r="O146" s="45"/>
      <c r="P146" s="40"/>
      <c r="Q146" s="41"/>
      <c r="R146" s="40"/>
      <c r="S146" s="40"/>
      <c r="T146" s="42"/>
      <c r="U146" s="40"/>
    </row>
    <row r="147" spans="1:21" ht="14.7" customHeight="1" x14ac:dyDescent="0.3">
      <c r="A147" s="42"/>
      <c r="B147" s="40"/>
      <c r="C147" s="40"/>
      <c r="D147" s="78"/>
      <c r="E147" s="78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1"/>
      <c r="R147" s="40"/>
      <c r="S147" s="40"/>
      <c r="T147" s="40"/>
      <c r="U147" s="40"/>
    </row>
    <row r="148" spans="1:21" ht="14.7" customHeight="1" x14ac:dyDescent="0.3">
      <c r="A148" s="40"/>
      <c r="B148" s="40"/>
      <c r="C148" s="40"/>
      <c r="D148" s="78"/>
      <c r="E148" s="78"/>
      <c r="F148" s="40"/>
      <c r="G148" s="40"/>
      <c r="H148" s="40"/>
      <c r="I148" s="40"/>
      <c r="J148" s="40"/>
      <c r="K148" s="45"/>
      <c r="L148" s="46"/>
      <c r="M148" s="47"/>
      <c r="N148" s="40"/>
      <c r="O148" s="45"/>
      <c r="P148" s="40"/>
      <c r="Q148" s="41"/>
      <c r="R148" s="40"/>
      <c r="S148" s="40"/>
      <c r="T148" s="40"/>
      <c r="U148" s="40"/>
    </row>
    <row r="149" spans="1:21" ht="14.7" customHeight="1" x14ac:dyDescent="0.3">
      <c r="A149" s="40"/>
      <c r="B149" s="40"/>
      <c r="C149" s="40"/>
      <c r="D149" s="78"/>
      <c r="E149" s="78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1"/>
      <c r="R149" s="40"/>
      <c r="S149" s="40"/>
      <c r="T149" s="40"/>
      <c r="U149" s="40"/>
    </row>
    <row r="150" spans="1:21" ht="14.7" customHeight="1" x14ac:dyDescent="0.3">
      <c r="A150" s="40"/>
      <c r="B150" s="40"/>
      <c r="C150" s="40"/>
      <c r="D150" s="78"/>
      <c r="E150" s="78"/>
      <c r="F150" s="40"/>
      <c r="G150" s="40"/>
      <c r="H150" s="40"/>
      <c r="I150" s="40"/>
      <c r="J150" s="40"/>
      <c r="K150" s="43"/>
      <c r="L150" s="40"/>
      <c r="M150" s="40"/>
      <c r="N150" s="40"/>
      <c r="O150" s="43"/>
      <c r="P150" s="40"/>
      <c r="Q150" s="41"/>
      <c r="R150" s="40"/>
      <c r="S150" s="40"/>
      <c r="T150" s="40"/>
      <c r="U150" s="40"/>
    </row>
    <row r="151" spans="1:21" ht="14.7" customHeight="1" x14ac:dyDescent="0.3">
      <c r="A151" s="40"/>
      <c r="B151" s="40"/>
      <c r="C151" s="40"/>
      <c r="D151" s="78"/>
      <c r="E151" s="78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1"/>
      <c r="R151" s="40"/>
      <c r="S151" s="40"/>
      <c r="T151" s="40"/>
      <c r="U151" s="40"/>
    </row>
    <row r="152" spans="1:21" ht="14.7" customHeight="1" x14ac:dyDescent="0.3">
      <c r="A152" s="40"/>
      <c r="B152" s="40"/>
      <c r="C152" s="40"/>
      <c r="D152" s="78"/>
      <c r="E152" s="78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1"/>
      <c r="R152" s="40"/>
      <c r="S152" s="40"/>
      <c r="T152" s="40"/>
      <c r="U152" s="40"/>
    </row>
    <row r="153" spans="1:21" ht="14.7" customHeight="1" x14ac:dyDescent="0.3">
      <c r="A153" s="40"/>
      <c r="B153" s="40"/>
      <c r="C153" s="40"/>
      <c r="D153" s="78"/>
      <c r="E153" s="78"/>
      <c r="F153" s="40"/>
      <c r="G153" s="40"/>
      <c r="H153" s="40"/>
      <c r="I153" s="40"/>
      <c r="J153" s="40"/>
      <c r="K153" s="42"/>
      <c r="L153" s="40"/>
      <c r="M153" s="40"/>
      <c r="N153" s="40"/>
      <c r="O153" s="42"/>
      <c r="P153" s="40"/>
      <c r="Q153" s="41"/>
      <c r="R153" s="40"/>
      <c r="S153" s="40"/>
      <c r="T153" s="40"/>
      <c r="U153" s="40"/>
    </row>
    <row r="154" spans="1:21" ht="14.7" customHeight="1" x14ac:dyDescent="0.3">
      <c r="A154" s="40"/>
      <c r="B154" s="40"/>
      <c r="C154" s="40"/>
      <c r="D154" s="78"/>
      <c r="E154" s="78"/>
      <c r="F154" s="40"/>
      <c r="G154" s="40"/>
      <c r="H154" s="40"/>
      <c r="I154" s="40"/>
      <c r="J154" s="40"/>
      <c r="K154" s="42"/>
      <c r="L154" s="40"/>
      <c r="M154" s="40"/>
      <c r="N154" s="40"/>
      <c r="O154" s="42"/>
      <c r="P154" s="40"/>
      <c r="Q154" s="41"/>
      <c r="R154" s="40"/>
      <c r="S154" s="40"/>
      <c r="T154" s="40"/>
      <c r="U154" s="40"/>
    </row>
    <row r="155" spans="1:21" ht="14.7" customHeight="1" x14ac:dyDescent="0.3">
      <c r="A155" s="40"/>
      <c r="B155" s="40"/>
      <c r="C155" s="40"/>
      <c r="D155" s="78"/>
      <c r="E155" s="88"/>
      <c r="F155" s="40"/>
      <c r="G155" s="40"/>
      <c r="H155" s="40"/>
      <c r="I155" s="40"/>
      <c r="J155" s="40"/>
      <c r="K155" s="42"/>
      <c r="L155" s="40"/>
      <c r="M155" s="40"/>
      <c r="N155" s="40"/>
      <c r="O155" s="42"/>
      <c r="P155" s="40"/>
      <c r="Q155" s="41"/>
      <c r="R155" s="40"/>
      <c r="S155" s="40"/>
      <c r="T155" s="40"/>
      <c r="U155" s="40"/>
    </row>
    <row r="156" spans="1:21" ht="14.7" customHeight="1" x14ac:dyDescent="0.3">
      <c r="A156" s="40"/>
      <c r="B156" s="40"/>
      <c r="C156" s="40"/>
      <c r="D156" s="78"/>
      <c r="E156" s="78"/>
      <c r="F156" s="40"/>
      <c r="G156" s="40"/>
      <c r="H156" s="40"/>
      <c r="I156" s="40"/>
      <c r="J156" s="40"/>
      <c r="K156" s="45"/>
      <c r="L156" s="46"/>
      <c r="M156" s="47"/>
      <c r="N156" s="40"/>
      <c r="O156" s="45"/>
      <c r="P156" s="40"/>
      <c r="Q156" s="41"/>
      <c r="R156" s="40"/>
      <c r="S156" s="40"/>
      <c r="T156" s="40"/>
      <c r="U156" s="40"/>
    </row>
    <row r="157" spans="1:21" ht="14.7" customHeight="1" x14ac:dyDescent="0.3">
      <c r="A157" s="40"/>
      <c r="B157" s="40"/>
      <c r="C157" s="40"/>
      <c r="D157" s="78"/>
      <c r="E157" s="78"/>
      <c r="F157" s="40"/>
      <c r="G157" s="40"/>
      <c r="H157" s="40"/>
      <c r="I157" s="40"/>
      <c r="J157" s="40"/>
      <c r="K157" s="46"/>
      <c r="L157" s="46"/>
      <c r="M157" s="46"/>
      <c r="N157" s="40"/>
      <c r="O157" s="46"/>
      <c r="P157" s="40"/>
      <c r="Q157" s="41"/>
      <c r="R157" s="40"/>
      <c r="S157" s="40"/>
      <c r="T157" s="40"/>
      <c r="U157" s="40"/>
    </row>
    <row r="158" spans="1:21" ht="14.7" customHeight="1" x14ac:dyDescent="0.3">
      <c r="A158" s="40"/>
      <c r="B158" s="40"/>
      <c r="C158" s="40"/>
      <c r="D158" s="78"/>
      <c r="E158" s="78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1"/>
      <c r="R158" s="40"/>
      <c r="S158" s="40"/>
      <c r="T158" s="40"/>
      <c r="U158" s="40"/>
    </row>
    <row r="159" spans="1:21" ht="14.7" customHeight="1" x14ac:dyDescent="0.3">
      <c r="A159" s="40"/>
      <c r="B159" s="40"/>
      <c r="C159" s="40"/>
      <c r="D159" s="78"/>
      <c r="E159" s="78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1"/>
      <c r="R159" s="40"/>
      <c r="S159" s="40"/>
      <c r="T159" s="40"/>
      <c r="U159" s="40"/>
    </row>
    <row r="160" spans="1:21" ht="14.7" customHeight="1" x14ac:dyDescent="0.3">
      <c r="A160" s="40"/>
      <c r="B160" s="40"/>
      <c r="C160" s="40"/>
      <c r="D160" s="78"/>
      <c r="E160" s="78"/>
      <c r="F160" s="40"/>
      <c r="G160" s="40"/>
      <c r="H160" s="40"/>
      <c r="I160" s="40"/>
      <c r="J160" s="40"/>
      <c r="K160" s="43"/>
      <c r="L160" s="40"/>
      <c r="M160" s="43"/>
      <c r="N160" s="40"/>
      <c r="O160" s="43"/>
      <c r="P160" s="40"/>
      <c r="Q160" s="41"/>
      <c r="R160" s="40"/>
      <c r="S160" s="40"/>
      <c r="T160" s="40"/>
      <c r="U160" s="40"/>
    </row>
    <row r="161" spans="1:21" ht="14.7" customHeight="1" x14ac:dyDescent="0.3">
      <c r="A161" s="40"/>
      <c r="B161" s="40"/>
      <c r="C161" s="40"/>
      <c r="D161" s="78"/>
      <c r="E161" s="78"/>
      <c r="F161" s="40"/>
      <c r="G161" s="40"/>
      <c r="H161" s="40"/>
      <c r="I161" s="40"/>
      <c r="J161" s="40"/>
      <c r="K161" s="48"/>
      <c r="L161" s="46"/>
      <c r="M161" s="46"/>
      <c r="N161" s="40"/>
      <c r="O161" s="48"/>
      <c r="P161" s="40"/>
      <c r="Q161" s="41"/>
      <c r="R161" s="40"/>
      <c r="S161" s="40"/>
      <c r="T161" s="40"/>
      <c r="U161" s="40"/>
    </row>
    <row r="162" spans="1:21" ht="14.7" customHeight="1" x14ac:dyDescent="0.3">
      <c r="A162" s="40"/>
      <c r="B162" s="40"/>
      <c r="C162" s="40"/>
      <c r="D162" s="78"/>
      <c r="E162" s="78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1"/>
      <c r="R162" s="40"/>
      <c r="S162" s="40"/>
      <c r="T162" s="40"/>
      <c r="U162" s="40"/>
    </row>
    <row r="163" spans="1:21" ht="14.7" customHeight="1" x14ac:dyDescent="0.3">
      <c r="A163" s="40"/>
      <c r="B163" s="40"/>
      <c r="C163" s="40"/>
      <c r="D163" s="78"/>
      <c r="E163" s="78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1"/>
      <c r="R163" s="40"/>
      <c r="S163" s="40"/>
      <c r="T163" s="40"/>
      <c r="U163" s="40"/>
    </row>
    <row r="164" spans="1:21" ht="14.7" customHeight="1" x14ac:dyDescent="0.3">
      <c r="A164" s="40"/>
      <c r="B164" s="40"/>
      <c r="C164" s="40"/>
      <c r="D164" s="78"/>
      <c r="E164" s="78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1"/>
      <c r="R164" s="40"/>
      <c r="S164" s="40"/>
      <c r="T164" s="40"/>
      <c r="U164" s="40"/>
    </row>
    <row r="165" spans="1:21" ht="14.7" customHeight="1" x14ac:dyDescent="0.3">
      <c r="A165" s="40"/>
      <c r="B165" s="40"/>
      <c r="C165" s="40"/>
      <c r="D165" s="78"/>
      <c r="E165" s="78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1"/>
      <c r="R165" s="40"/>
      <c r="S165" s="40"/>
      <c r="T165" s="40"/>
      <c r="U165" s="40"/>
    </row>
    <row r="166" spans="1:21" ht="14.7" customHeight="1" x14ac:dyDescent="0.3">
      <c r="A166" s="40"/>
      <c r="B166" s="40"/>
      <c r="C166" s="40"/>
      <c r="D166" s="78"/>
      <c r="E166" s="78"/>
      <c r="F166" s="40"/>
      <c r="G166" s="40"/>
      <c r="H166" s="40"/>
      <c r="I166" s="40"/>
      <c r="J166" s="40"/>
      <c r="K166" s="42"/>
      <c r="L166" s="40"/>
      <c r="M166" s="40"/>
      <c r="N166" s="40"/>
      <c r="O166" s="42"/>
      <c r="P166" s="40"/>
      <c r="Q166" s="41"/>
      <c r="R166" s="40"/>
      <c r="S166" s="40"/>
      <c r="T166" s="40"/>
      <c r="U166" s="40"/>
    </row>
    <row r="167" spans="1:21" ht="14.7" customHeight="1" x14ac:dyDescent="0.3">
      <c r="A167" s="40"/>
      <c r="B167" s="40"/>
      <c r="C167" s="40"/>
      <c r="D167" s="78"/>
      <c r="E167" s="78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1"/>
      <c r="R167" s="40"/>
      <c r="S167" s="40"/>
      <c r="T167" s="40"/>
      <c r="U167" s="40"/>
    </row>
    <row r="168" spans="1:21" ht="14.7" customHeight="1" x14ac:dyDescent="0.3">
      <c r="A168" s="40"/>
      <c r="B168" s="40"/>
      <c r="C168" s="40"/>
      <c r="D168" s="78"/>
      <c r="E168" s="88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1"/>
      <c r="R168" s="40"/>
      <c r="S168" s="40"/>
      <c r="T168" s="40"/>
      <c r="U168" s="40"/>
    </row>
    <row r="169" spans="1:21" ht="14.7" customHeight="1" x14ac:dyDescent="0.3">
      <c r="A169" s="40"/>
      <c r="B169" s="40"/>
      <c r="C169" s="40"/>
      <c r="D169" s="78"/>
      <c r="E169" s="78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1"/>
      <c r="R169" s="40"/>
      <c r="S169" s="40"/>
      <c r="T169" s="40"/>
      <c r="U169" s="40"/>
    </row>
    <row r="170" spans="1:21" ht="14.7" customHeight="1" x14ac:dyDescent="0.3">
      <c r="A170" s="40"/>
      <c r="B170" s="40"/>
      <c r="C170" s="40"/>
      <c r="D170" s="78"/>
      <c r="E170" s="78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1"/>
      <c r="R170" s="40"/>
      <c r="S170" s="40"/>
      <c r="T170" s="40"/>
      <c r="U170" s="40"/>
    </row>
    <row r="171" spans="1:21" ht="14.7" customHeight="1" x14ac:dyDescent="0.3">
      <c r="A171" s="40"/>
      <c r="B171" s="40"/>
      <c r="C171" s="40"/>
      <c r="D171" s="78"/>
      <c r="E171" s="78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1"/>
      <c r="R171" s="40"/>
      <c r="S171" s="40"/>
      <c r="T171" s="40"/>
      <c r="U171" s="40"/>
    </row>
    <row r="172" spans="1:21" ht="14.7" customHeight="1" x14ac:dyDescent="0.3">
      <c r="A172" s="40"/>
      <c r="B172" s="40"/>
      <c r="C172" s="40"/>
      <c r="D172" s="78"/>
      <c r="E172" s="78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1"/>
      <c r="R172" s="40"/>
      <c r="S172" s="40"/>
      <c r="T172" s="40"/>
      <c r="U172" s="40"/>
    </row>
    <row r="173" spans="1:21" ht="14.7" customHeight="1" x14ac:dyDescent="0.3">
      <c r="A173" s="40"/>
      <c r="B173" s="40"/>
      <c r="C173" s="40"/>
      <c r="D173" s="78"/>
      <c r="E173" s="88"/>
      <c r="F173" s="40"/>
      <c r="G173" s="40"/>
      <c r="H173" s="40"/>
      <c r="I173" s="40"/>
      <c r="J173" s="40"/>
      <c r="L173" s="49"/>
      <c r="M173" s="40"/>
      <c r="N173" s="40"/>
      <c r="O173" s="40"/>
      <c r="P173" s="40"/>
      <c r="Q173" s="41"/>
      <c r="R173" s="40"/>
      <c r="S173" s="40"/>
      <c r="T173" s="40"/>
      <c r="U173" s="40"/>
    </row>
    <row r="174" spans="1:21" ht="14.7" customHeight="1" x14ac:dyDescent="0.3">
      <c r="A174" s="40"/>
      <c r="B174" s="40"/>
      <c r="C174" s="40"/>
      <c r="D174" s="78"/>
      <c r="E174" s="88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1"/>
      <c r="R174" s="40"/>
      <c r="S174" s="40"/>
      <c r="T174" s="40"/>
      <c r="U174" s="40"/>
    </row>
    <row r="175" spans="1:21" ht="14.7" customHeight="1" x14ac:dyDescent="0.3">
      <c r="A175" s="40"/>
      <c r="B175" s="40"/>
      <c r="C175" s="40"/>
      <c r="D175" s="78"/>
      <c r="E175" s="88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1"/>
      <c r="R175" s="40"/>
      <c r="S175" s="40"/>
      <c r="T175" s="40"/>
      <c r="U175" s="40"/>
    </row>
    <row r="176" spans="1:21" ht="14.7" customHeight="1" x14ac:dyDescent="0.3">
      <c r="A176" s="40"/>
      <c r="B176" s="40"/>
      <c r="C176" s="40"/>
      <c r="D176" s="78"/>
      <c r="E176" s="88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1"/>
      <c r="R176" s="40"/>
      <c r="S176" s="40"/>
      <c r="T176" s="40"/>
      <c r="U176" s="40"/>
    </row>
    <row r="177" spans="1:21" ht="14.7" customHeight="1" x14ac:dyDescent="0.3">
      <c r="A177" s="40"/>
      <c r="B177" s="40"/>
      <c r="C177" s="40"/>
      <c r="D177" s="78"/>
      <c r="E177" s="88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1"/>
      <c r="R177" s="40"/>
      <c r="S177" s="40"/>
      <c r="T177" s="40"/>
      <c r="U177" s="40"/>
    </row>
    <row r="178" spans="1:21" ht="14.7" customHeight="1" x14ac:dyDescent="0.3">
      <c r="A178" s="40"/>
      <c r="B178" s="40"/>
      <c r="C178" s="40"/>
      <c r="D178" s="78"/>
      <c r="E178" s="88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1"/>
      <c r="R178" s="40"/>
      <c r="S178" s="40"/>
      <c r="T178" s="40"/>
      <c r="U178" s="40"/>
    </row>
    <row r="179" spans="1:21" ht="14.7" customHeight="1" x14ac:dyDescent="0.3">
      <c r="A179" s="40"/>
      <c r="B179" s="40"/>
      <c r="C179" s="40"/>
      <c r="D179" s="78"/>
      <c r="E179" s="88"/>
      <c r="F179" s="40"/>
      <c r="G179" s="40"/>
      <c r="H179" s="40"/>
      <c r="I179" s="40"/>
      <c r="J179" s="40"/>
      <c r="K179" s="42"/>
      <c r="L179" s="40"/>
      <c r="M179" s="40"/>
      <c r="N179" s="40"/>
      <c r="O179" s="42"/>
      <c r="P179" s="40"/>
      <c r="Q179" s="41"/>
      <c r="R179" s="40"/>
      <c r="S179" s="40"/>
      <c r="T179" s="42"/>
      <c r="U179" s="40"/>
    </row>
    <row r="180" spans="1:21" ht="14.7" customHeight="1" x14ac:dyDescent="0.3">
      <c r="A180" s="40"/>
      <c r="B180" s="40"/>
      <c r="C180" s="40"/>
      <c r="D180" s="78"/>
      <c r="E180" s="88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1"/>
      <c r="R180" s="40"/>
      <c r="S180" s="40"/>
      <c r="T180" s="40"/>
      <c r="U180" s="40"/>
    </row>
    <row r="181" spans="1:21" ht="14.7" customHeight="1" x14ac:dyDescent="0.3">
      <c r="A181" s="40"/>
      <c r="B181" s="40"/>
      <c r="C181" s="40"/>
      <c r="D181" s="78"/>
      <c r="E181" s="88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1"/>
      <c r="R181" s="40"/>
      <c r="S181" s="40"/>
      <c r="T181" s="40"/>
      <c r="U181" s="40"/>
    </row>
    <row r="182" spans="1:21" ht="14.7" customHeight="1" x14ac:dyDescent="0.3">
      <c r="A182" s="40"/>
      <c r="B182" s="40"/>
      <c r="C182" s="40"/>
      <c r="D182" s="78"/>
      <c r="E182" s="88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1"/>
      <c r="R182" s="40"/>
      <c r="S182" s="40"/>
      <c r="T182" s="40"/>
      <c r="U182" s="40"/>
    </row>
    <row r="183" spans="1:21" ht="14.7" customHeight="1" x14ac:dyDescent="0.3">
      <c r="A183" s="40"/>
      <c r="B183" s="40"/>
      <c r="C183" s="40"/>
      <c r="D183" s="78"/>
      <c r="E183" s="88"/>
      <c r="F183" s="40"/>
      <c r="G183" s="40"/>
      <c r="H183" s="40"/>
      <c r="I183" s="40"/>
      <c r="J183" s="40"/>
      <c r="K183" s="42"/>
      <c r="L183" s="40"/>
      <c r="M183" s="40"/>
      <c r="N183" s="40"/>
      <c r="O183" s="40"/>
      <c r="P183" s="40"/>
      <c r="Q183" s="41"/>
      <c r="R183" s="40"/>
      <c r="S183" s="40"/>
      <c r="T183" s="40"/>
      <c r="U183" s="40"/>
    </row>
    <row r="184" spans="1:21" ht="14.7" customHeight="1" x14ac:dyDescent="0.3">
      <c r="A184" s="40"/>
      <c r="B184" s="40"/>
      <c r="C184" s="40"/>
      <c r="D184" s="78"/>
      <c r="E184" s="88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1"/>
      <c r="R184" s="40"/>
      <c r="S184" s="40"/>
      <c r="T184" s="40"/>
      <c r="U184" s="40"/>
    </row>
    <row r="185" spans="1:21" ht="14.7" customHeight="1" x14ac:dyDescent="0.3">
      <c r="A185" s="40"/>
      <c r="B185" s="40"/>
      <c r="C185" s="40"/>
      <c r="D185" s="78"/>
      <c r="E185" s="88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1"/>
      <c r="R185" s="40"/>
      <c r="S185" s="40"/>
      <c r="T185" s="40"/>
      <c r="U185" s="40"/>
    </row>
    <row r="186" spans="1:21" ht="14.7" customHeight="1" x14ac:dyDescent="0.3">
      <c r="A186" s="40"/>
      <c r="B186" s="40"/>
      <c r="C186" s="40"/>
      <c r="D186" s="78"/>
      <c r="E186" s="78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1"/>
      <c r="R186" s="40"/>
      <c r="S186" s="40"/>
      <c r="T186" s="40"/>
      <c r="U186" s="40"/>
    </row>
    <row r="187" spans="1:21" ht="14.7" customHeight="1" x14ac:dyDescent="0.3">
      <c r="A187" s="40"/>
      <c r="B187" s="40"/>
      <c r="C187" s="40"/>
      <c r="D187" s="78"/>
      <c r="E187" s="78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1"/>
      <c r="R187" s="40"/>
      <c r="S187" s="40"/>
      <c r="T187" s="40"/>
      <c r="U187" s="40"/>
    </row>
    <row r="188" spans="1:21" ht="14.7" customHeight="1" x14ac:dyDescent="0.3">
      <c r="A188" s="40"/>
      <c r="B188" s="40"/>
      <c r="C188" s="40"/>
      <c r="D188" s="78"/>
      <c r="E188" s="78"/>
      <c r="F188" s="40"/>
      <c r="G188" s="40"/>
      <c r="H188" s="40"/>
      <c r="I188" s="40"/>
      <c r="J188" s="40"/>
      <c r="K188" s="42"/>
      <c r="L188" s="40"/>
      <c r="M188" s="40"/>
      <c r="N188" s="40"/>
      <c r="O188" s="42"/>
      <c r="P188" s="40"/>
      <c r="Q188" s="41"/>
      <c r="R188" s="40"/>
      <c r="S188" s="40"/>
      <c r="T188" s="40"/>
      <c r="U188" s="40"/>
    </row>
    <row r="189" spans="1:21" ht="14.7" customHeight="1" x14ac:dyDescent="0.3">
      <c r="A189" s="40"/>
      <c r="B189" s="40"/>
      <c r="C189" s="40"/>
      <c r="D189" s="78"/>
      <c r="E189" s="78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1"/>
      <c r="R189" s="40"/>
      <c r="S189" s="40"/>
      <c r="T189" s="40"/>
      <c r="U189" s="40"/>
    </row>
    <row r="190" spans="1:21" ht="14.7" customHeight="1" x14ac:dyDescent="0.3">
      <c r="A190" s="40"/>
      <c r="B190" s="40"/>
      <c r="C190" s="40"/>
      <c r="D190" s="78"/>
      <c r="E190" s="78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1"/>
      <c r="R190" s="40"/>
      <c r="S190" s="40"/>
      <c r="T190" s="40"/>
      <c r="U190" s="40"/>
    </row>
    <row r="191" spans="1:21" ht="14.7" customHeight="1" x14ac:dyDescent="0.3">
      <c r="A191" s="40"/>
      <c r="B191" s="40"/>
      <c r="C191" s="40"/>
      <c r="D191" s="78"/>
      <c r="E191" s="78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1"/>
      <c r="R191" s="40"/>
      <c r="S191" s="40"/>
      <c r="T191" s="40"/>
      <c r="U191" s="40"/>
    </row>
    <row r="192" spans="1:21" ht="14.7" customHeight="1" x14ac:dyDescent="0.3">
      <c r="A192" s="40"/>
      <c r="B192" s="40"/>
      <c r="C192" s="40"/>
      <c r="D192" s="78"/>
      <c r="E192" s="88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1"/>
      <c r="R192" s="40"/>
      <c r="S192" s="40"/>
      <c r="T192" s="40"/>
      <c r="U192" s="40"/>
    </row>
    <row r="193" spans="1:21" ht="14.7" customHeight="1" x14ac:dyDescent="0.3">
      <c r="A193" s="40"/>
      <c r="B193" s="40"/>
      <c r="C193" s="40"/>
      <c r="D193" s="78"/>
      <c r="E193" s="88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1"/>
      <c r="R193" s="40"/>
      <c r="S193" s="40"/>
      <c r="T193" s="40"/>
      <c r="U193" s="40"/>
    </row>
    <row r="194" spans="1:21" ht="14.7" customHeight="1" x14ac:dyDescent="0.3">
      <c r="A194" s="40"/>
      <c r="B194" s="40"/>
      <c r="C194" s="40"/>
      <c r="D194" s="78"/>
      <c r="E194" s="78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1"/>
      <c r="R194" s="40"/>
      <c r="S194" s="40"/>
      <c r="T194" s="40"/>
      <c r="U194" s="40"/>
    </row>
    <row r="195" spans="1:21" ht="14.7" customHeight="1" x14ac:dyDescent="0.3">
      <c r="A195" s="40"/>
      <c r="B195" s="40"/>
      <c r="C195" s="40"/>
      <c r="D195" s="78"/>
      <c r="E195" s="78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1"/>
      <c r="R195" s="40"/>
      <c r="S195" s="40"/>
      <c r="T195" s="40"/>
      <c r="U195" s="40"/>
    </row>
    <row r="196" spans="1:21" ht="14.7" customHeight="1" x14ac:dyDescent="0.3">
      <c r="A196" s="40"/>
      <c r="B196" s="40"/>
      <c r="C196" s="40"/>
      <c r="D196" s="78"/>
      <c r="E196" s="78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1"/>
      <c r="R196" s="40"/>
      <c r="S196" s="40"/>
      <c r="T196" s="40"/>
      <c r="U196" s="40"/>
    </row>
    <row r="197" spans="1:21" ht="14.7" customHeight="1" x14ac:dyDescent="0.3">
      <c r="A197" s="40"/>
      <c r="B197" s="40"/>
      <c r="C197" s="40"/>
      <c r="D197" s="78"/>
      <c r="E197" s="78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1"/>
      <c r="R197" s="40"/>
      <c r="S197" s="40"/>
      <c r="T197" s="40"/>
      <c r="U197" s="40"/>
    </row>
    <row r="198" spans="1:21" ht="14.7" customHeight="1" x14ac:dyDescent="0.3">
      <c r="A198" s="40"/>
      <c r="B198" s="40"/>
      <c r="C198" s="40"/>
      <c r="D198" s="78"/>
      <c r="E198" s="78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1"/>
      <c r="R198" s="40"/>
      <c r="S198" s="40"/>
      <c r="T198" s="40"/>
      <c r="U198" s="40"/>
    </row>
    <row r="199" spans="1:21" ht="14.7" customHeight="1" x14ac:dyDescent="0.3">
      <c r="A199" s="40"/>
      <c r="B199" s="40"/>
      <c r="C199" s="40"/>
      <c r="D199" s="78"/>
      <c r="E199" s="78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1"/>
      <c r="R199" s="40"/>
      <c r="S199" s="40"/>
      <c r="T199" s="40"/>
      <c r="U199" s="40"/>
    </row>
    <row r="200" spans="1:21" ht="14.7" customHeight="1" x14ac:dyDescent="0.3">
      <c r="Q200" s="50"/>
    </row>
    <row r="201" spans="1:21" s="51" customFormat="1" ht="14.7" customHeight="1" x14ac:dyDescent="0.3">
      <c r="D201" s="14"/>
      <c r="E201" s="14"/>
      <c r="Q201" s="52"/>
    </row>
    <row r="202" spans="1:21" s="18" customFormat="1" ht="14.7" customHeight="1" x14ac:dyDescent="0.3">
      <c r="A202" s="53"/>
      <c r="D202" s="79"/>
      <c r="E202" s="89"/>
      <c r="K202" s="48"/>
      <c r="O202" s="48"/>
      <c r="Q202" s="50"/>
    </row>
    <row r="203" spans="1:21" s="18" customFormat="1" ht="14.7" customHeight="1" x14ac:dyDescent="0.3">
      <c r="D203" s="79"/>
      <c r="E203" s="79"/>
      <c r="Q203" s="50"/>
    </row>
    <row r="204" spans="1:21" s="18" customFormat="1" ht="14.7" customHeight="1" x14ac:dyDescent="0.3">
      <c r="D204" s="79"/>
      <c r="E204" s="79"/>
      <c r="Q204" s="50"/>
    </row>
    <row r="205" spans="1:21" s="18" customFormat="1" ht="14.7" customHeight="1" x14ac:dyDescent="0.3">
      <c r="A205" s="53"/>
      <c r="D205" s="80"/>
      <c r="E205" s="79"/>
      <c r="K205" s="53"/>
      <c r="O205" s="53"/>
      <c r="Q205" s="50"/>
    </row>
    <row r="206" spans="1:21" ht="14.7" customHeight="1" x14ac:dyDescent="0.3">
      <c r="Q206" s="50"/>
    </row>
    <row r="207" spans="1:21" ht="14.7" customHeight="1" x14ac:dyDescent="0.3">
      <c r="Q207" s="50"/>
    </row>
    <row r="208" spans="1:21" ht="14.7" customHeight="1" x14ac:dyDescent="0.3">
      <c r="Q208" s="50"/>
    </row>
    <row r="209" spans="1:21" ht="14.7" customHeight="1" x14ac:dyDescent="0.3">
      <c r="Q209" s="50"/>
    </row>
    <row r="210" spans="1:21" ht="14.7" customHeight="1" x14ac:dyDescent="0.3">
      <c r="Q210" s="50"/>
    </row>
    <row r="211" spans="1:21" ht="14.7" customHeight="1" x14ac:dyDescent="0.3">
      <c r="Q211" s="50"/>
    </row>
    <row r="212" spans="1:21" ht="14.7" customHeight="1" x14ac:dyDescent="0.3">
      <c r="Q212" s="50"/>
    </row>
    <row r="213" spans="1:21" ht="14.7" customHeight="1" x14ac:dyDescent="0.3">
      <c r="Q213" s="50"/>
    </row>
    <row r="214" spans="1:21" ht="14.7" customHeight="1" x14ac:dyDescent="0.3">
      <c r="Q214" s="50"/>
    </row>
    <row r="215" spans="1:21" ht="14.7" customHeight="1" x14ac:dyDescent="0.3">
      <c r="Q215" s="50"/>
    </row>
    <row r="216" spans="1:21" s="18" customFormat="1" ht="14.7" customHeight="1" x14ac:dyDescent="0.3">
      <c r="D216" s="79"/>
      <c r="E216" s="79"/>
      <c r="Q216" s="50"/>
    </row>
    <row r="217" spans="1:21" s="18" customFormat="1" ht="14.7" customHeight="1" x14ac:dyDescent="0.3">
      <c r="A217" s="48"/>
      <c r="B217" s="46"/>
      <c r="C217" s="46"/>
      <c r="D217" s="81"/>
      <c r="E217" s="88"/>
      <c r="F217" s="46"/>
      <c r="G217" s="46"/>
      <c r="H217" s="46"/>
      <c r="I217" s="46"/>
      <c r="J217" s="46"/>
      <c r="K217" s="48"/>
      <c r="L217" s="46"/>
      <c r="M217" s="48"/>
      <c r="N217" s="46"/>
      <c r="O217" s="48"/>
      <c r="P217" s="46"/>
      <c r="Q217" s="41"/>
      <c r="R217" s="46"/>
      <c r="S217" s="46"/>
      <c r="T217" s="46"/>
      <c r="U217" s="46"/>
    </row>
    <row r="218" spans="1:21" s="18" customFormat="1" ht="14.7" customHeight="1" x14ac:dyDescent="0.3">
      <c r="A218" s="46"/>
      <c r="B218" s="46"/>
      <c r="C218" s="46"/>
      <c r="D218" s="81"/>
      <c r="E218" s="90"/>
      <c r="F218" s="46"/>
      <c r="G218" s="46"/>
      <c r="H218" s="46"/>
      <c r="I218" s="46"/>
      <c r="J218" s="46"/>
      <c r="K218" s="48"/>
      <c r="L218" s="46"/>
      <c r="M218" s="46"/>
      <c r="N218" s="46"/>
      <c r="O218" s="48"/>
      <c r="P218" s="46"/>
      <c r="Q218" s="41"/>
      <c r="R218" s="46"/>
      <c r="S218" s="46"/>
      <c r="T218" s="46"/>
      <c r="U218" s="46"/>
    </row>
    <row r="219" spans="1:21" s="18" customFormat="1" ht="14.7" customHeight="1" x14ac:dyDescent="0.3">
      <c r="D219" s="79"/>
      <c r="E219" s="79"/>
      <c r="Q219" s="50"/>
    </row>
    <row r="220" spans="1:21" s="18" customFormat="1" ht="14.7" customHeight="1" x14ac:dyDescent="0.3">
      <c r="D220" s="79"/>
      <c r="E220" s="79"/>
      <c r="Q220" s="50"/>
    </row>
    <row r="221" spans="1:21" s="18" customFormat="1" ht="14.7" customHeight="1" x14ac:dyDescent="0.3">
      <c r="D221" s="79"/>
      <c r="E221" s="79"/>
      <c r="Q221" s="50"/>
    </row>
    <row r="222" spans="1:21" s="18" customFormat="1" ht="14.7" customHeight="1" x14ac:dyDescent="0.3">
      <c r="D222" s="79"/>
      <c r="E222" s="79"/>
      <c r="Q222" s="50"/>
    </row>
    <row r="223" spans="1:21" s="18" customFormat="1" ht="14.7" customHeight="1" x14ac:dyDescent="0.3">
      <c r="A223" s="48"/>
      <c r="B223" s="46"/>
      <c r="C223" s="46"/>
      <c r="D223" s="81"/>
      <c r="E223" s="90"/>
      <c r="F223" s="46"/>
      <c r="G223" s="46"/>
      <c r="H223" s="46"/>
      <c r="I223" s="46"/>
      <c r="J223" s="46"/>
      <c r="K223" s="48"/>
      <c r="L223" s="46"/>
      <c r="M223" s="46"/>
      <c r="N223" s="46"/>
      <c r="O223" s="48"/>
      <c r="P223" s="46"/>
      <c r="Q223" s="41"/>
      <c r="R223" s="46"/>
      <c r="S223" s="46"/>
      <c r="T223" s="46"/>
      <c r="U223" s="46"/>
    </row>
    <row r="224" spans="1:21" s="18" customFormat="1" ht="14.7" customHeight="1" x14ac:dyDescent="0.3">
      <c r="A224" s="48"/>
      <c r="B224" s="46"/>
      <c r="C224" s="46"/>
      <c r="D224" s="81"/>
      <c r="E224" s="90"/>
      <c r="F224" s="46"/>
      <c r="G224" s="46"/>
      <c r="H224" s="46"/>
      <c r="I224" s="46"/>
      <c r="J224" s="46"/>
      <c r="K224" s="48"/>
      <c r="L224" s="46"/>
      <c r="M224" s="46"/>
      <c r="N224" s="46"/>
      <c r="O224" s="48"/>
      <c r="P224" s="46"/>
      <c r="Q224" s="41"/>
      <c r="R224" s="46"/>
      <c r="S224" s="46"/>
      <c r="T224" s="46"/>
      <c r="U224" s="46"/>
    </row>
    <row r="225" spans="1:21" s="18" customFormat="1" ht="14.7" customHeight="1" x14ac:dyDescent="0.3">
      <c r="D225" s="79"/>
      <c r="E225" s="79"/>
      <c r="Q225" s="50"/>
    </row>
    <row r="226" spans="1:21" s="18" customFormat="1" ht="14.7" customHeight="1" x14ac:dyDescent="0.3">
      <c r="D226" s="79"/>
      <c r="E226" s="79"/>
      <c r="Q226" s="50"/>
    </row>
    <row r="227" spans="1:21" s="18" customFormat="1" ht="14.7" customHeight="1" x14ac:dyDescent="0.3">
      <c r="A227" s="48"/>
      <c r="B227" s="46"/>
      <c r="C227" s="46"/>
      <c r="D227" s="81"/>
      <c r="E227" s="90"/>
      <c r="F227" s="46"/>
      <c r="G227" s="46"/>
      <c r="H227" s="46"/>
      <c r="I227" s="46"/>
      <c r="J227" s="46"/>
      <c r="K227" s="48"/>
      <c r="L227" s="46"/>
      <c r="M227" s="46"/>
      <c r="N227" s="46"/>
      <c r="O227" s="48"/>
      <c r="P227" s="46"/>
      <c r="Q227" s="41"/>
      <c r="R227" s="46"/>
      <c r="S227" s="46"/>
      <c r="T227" s="46"/>
      <c r="U227" s="46"/>
    </row>
    <row r="228" spans="1:21" s="18" customFormat="1" ht="14.7" customHeight="1" x14ac:dyDescent="0.3">
      <c r="D228" s="79"/>
      <c r="E228" s="79"/>
      <c r="Q228" s="50"/>
    </row>
    <row r="229" spans="1:21" s="18" customFormat="1" ht="14.7" customHeight="1" x14ac:dyDescent="0.3">
      <c r="A229" s="46"/>
      <c r="B229" s="46"/>
      <c r="C229" s="46"/>
      <c r="D229" s="81"/>
      <c r="E229" s="90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1"/>
      <c r="R229" s="46"/>
      <c r="S229" s="46"/>
      <c r="T229" s="46"/>
      <c r="U229" s="46"/>
    </row>
    <row r="230" spans="1:21" s="18" customFormat="1" ht="14.7" customHeight="1" x14ac:dyDescent="0.3">
      <c r="A230" s="46"/>
      <c r="B230" s="46"/>
      <c r="C230" s="46"/>
      <c r="D230" s="81"/>
      <c r="E230" s="90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1"/>
      <c r="R230" s="46"/>
      <c r="S230" s="46"/>
      <c r="T230" s="46"/>
      <c r="U230" s="46"/>
    </row>
    <row r="231" spans="1:21" s="18" customFormat="1" ht="14.7" customHeight="1" x14ac:dyDescent="0.3">
      <c r="D231" s="79"/>
      <c r="E231" s="79"/>
      <c r="Q231" s="50"/>
    </row>
    <row r="232" spans="1:21" ht="14.7" customHeight="1" x14ac:dyDescent="0.3">
      <c r="Q232" s="50"/>
    </row>
    <row r="233" spans="1:21" ht="14.7" customHeight="1" x14ac:dyDescent="0.3">
      <c r="Q233" s="50"/>
    </row>
    <row r="234" spans="1:21" ht="14.7" customHeight="1" x14ac:dyDescent="0.3">
      <c r="Q234" s="50"/>
    </row>
    <row r="235" spans="1:21" ht="14.7" customHeight="1" x14ac:dyDescent="0.3">
      <c r="Q235" s="50"/>
    </row>
    <row r="236" spans="1:21" ht="14.7" customHeight="1" x14ac:dyDescent="0.3">
      <c r="Q236" s="50"/>
    </row>
    <row r="237" spans="1:21" ht="14.7" customHeight="1" x14ac:dyDescent="0.3">
      <c r="Q237" s="50"/>
    </row>
    <row r="238" spans="1:21" ht="14.7" customHeight="1" x14ac:dyDescent="0.3">
      <c r="A238" s="40"/>
      <c r="B238" s="40"/>
      <c r="C238" s="40"/>
      <c r="D238" s="78"/>
      <c r="E238" s="78"/>
      <c r="F238" s="40"/>
      <c r="G238" s="40"/>
      <c r="H238" s="40"/>
      <c r="I238" s="40"/>
      <c r="J238" s="40"/>
      <c r="K238" s="44"/>
      <c r="L238" s="40"/>
      <c r="M238" s="44"/>
      <c r="N238" s="40"/>
      <c r="O238" s="44"/>
      <c r="P238" s="40"/>
      <c r="Q238" s="54"/>
      <c r="R238" s="40"/>
      <c r="S238" s="40"/>
      <c r="T238" s="40"/>
      <c r="U238" s="40"/>
    </row>
    <row r="239" spans="1:21" ht="14.7" customHeight="1" x14ac:dyDescent="0.3">
      <c r="A239" s="40"/>
      <c r="B239" s="40"/>
      <c r="C239" s="40"/>
      <c r="D239" s="78"/>
      <c r="E239" s="78"/>
      <c r="F239" s="40"/>
      <c r="G239" s="40"/>
      <c r="H239" s="40"/>
      <c r="I239" s="40"/>
      <c r="J239" s="40"/>
      <c r="K239" s="40"/>
      <c r="L239" s="40"/>
      <c r="M239" s="44"/>
      <c r="N239" s="40"/>
      <c r="O239" s="40"/>
      <c r="P239" s="40"/>
      <c r="Q239" s="54"/>
      <c r="R239" s="40"/>
      <c r="S239" s="40"/>
      <c r="T239" s="40"/>
      <c r="U239" s="40"/>
    </row>
    <row r="240" spans="1:21" ht="14.7" customHeight="1" x14ac:dyDescent="0.3">
      <c r="A240" s="40"/>
      <c r="B240" s="40"/>
      <c r="C240" s="40"/>
      <c r="D240" s="78"/>
      <c r="E240" s="78"/>
      <c r="F240" s="40"/>
      <c r="G240" s="40"/>
      <c r="H240" s="40"/>
      <c r="I240" s="40"/>
      <c r="J240" s="40"/>
      <c r="K240" s="40"/>
      <c r="L240" s="40"/>
      <c r="M240" s="44"/>
      <c r="N240" s="40"/>
      <c r="O240" s="40"/>
      <c r="P240" s="40"/>
      <c r="Q240" s="54"/>
      <c r="R240" s="40"/>
      <c r="S240" s="40"/>
      <c r="T240" s="40"/>
      <c r="U240" s="40"/>
    </row>
    <row r="241" spans="1:21" ht="14.7" customHeight="1" x14ac:dyDescent="0.3">
      <c r="A241" s="40"/>
      <c r="B241" s="40"/>
      <c r="C241" s="40"/>
      <c r="D241" s="78"/>
      <c r="E241" s="78"/>
      <c r="F241" s="40"/>
      <c r="G241" s="40"/>
      <c r="H241" s="40"/>
      <c r="I241" s="40"/>
      <c r="J241" s="40"/>
      <c r="K241" s="40"/>
      <c r="L241" s="40"/>
      <c r="M241" s="44"/>
      <c r="N241" s="40"/>
      <c r="O241" s="40"/>
      <c r="P241" s="40"/>
      <c r="Q241" s="54"/>
      <c r="R241" s="40"/>
      <c r="S241" s="40"/>
      <c r="T241" s="40"/>
      <c r="U241" s="40"/>
    </row>
    <row r="247" spans="1:21" ht="14.7" customHeight="1" x14ac:dyDescent="0.3">
      <c r="A247" s="44"/>
      <c r="B247" s="40"/>
      <c r="C247" s="40"/>
      <c r="D247" s="82"/>
      <c r="E247" s="91"/>
      <c r="F247" s="40"/>
      <c r="G247" s="40"/>
      <c r="H247" s="40"/>
      <c r="I247" s="40"/>
      <c r="J247" s="40"/>
      <c r="K247" s="44"/>
      <c r="L247" s="40"/>
      <c r="M247" s="40"/>
      <c r="N247" s="40"/>
      <c r="O247" s="44"/>
      <c r="P247" s="40"/>
      <c r="Q247" s="54"/>
      <c r="R247" s="40"/>
      <c r="S247" s="40"/>
      <c r="T247" s="40"/>
      <c r="U247" s="40"/>
    </row>
    <row r="249" spans="1:21" ht="14.7" customHeight="1" x14ac:dyDescent="0.3">
      <c r="A249" s="44"/>
      <c r="B249" s="40"/>
      <c r="C249" s="40"/>
      <c r="D249" s="82"/>
      <c r="E249" s="91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54"/>
      <c r="R249" s="40"/>
      <c r="S249" s="40"/>
      <c r="T249" s="40"/>
      <c r="U249" s="40"/>
    </row>
    <row r="253" spans="1:21" ht="14.7" customHeight="1" x14ac:dyDescent="0.3">
      <c r="A253" s="44"/>
      <c r="B253" s="40"/>
      <c r="C253" s="40"/>
      <c r="D253" s="82"/>
      <c r="E253" s="78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54"/>
      <c r="R253" s="40"/>
      <c r="S253" s="40"/>
      <c r="T253" s="40"/>
      <c r="U253" s="40"/>
    </row>
    <row r="258" spans="1:21" ht="14.7" customHeight="1" x14ac:dyDescent="0.3">
      <c r="A258" s="44"/>
      <c r="B258" s="40"/>
      <c r="C258" s="40"/>
      <c r="D258" s="82"/>
      <c r="E258" s="78"/>
      <c r="F258" s="40"/>
      <c r="G258" s="40"/>
      <c r="H258" s="40"/>
      <c r="I258" s="40"/>
      <c r="J258" s="40"/>
      <c r="K258" s="44"/>
      <c r="L258" s="40"/>
      <c r="M258" s="40"/>
      <c r="N258" s="40"/>
      <c r="O258" s="44"/>
      <c r="P258" s="40"/>
      <c r="Q258" s="54"/>
      <c r="R258" s="40"/>
      <c r="S258" s="40"/>
      <c r="T258" s="40"/>
      <c r="U258" s="40"/>
    </row>
    <row r="260" spans="1:21" ht="14.7" customHeight="1" x14ac:dyDescent="0.3">
      <c r="A260" s="44"/>
      <c r="B260" s="40"/>
      <c r="C260" s="40"/>
      <c r="D260" s="82"/>
      <c r="E260" s="78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54"/>
      <c r="R260" s="40"/>
      <c r="S260" s="40"/>
      <c r="T260" s="40"/>
      <c r="U260" s="40"/>
    </row>
    <row r="266" spans="1:21" ht="14.7" customHeight="1" x14ac:dyDescent="0.3">
      <c r="A266" s="40"/>
      <c r="B266" s="40"/>
      <c r="C266" s="40"/>
      <c r="D266" s="78"/>
      <c r="E266" s="91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54"/>
      <c r="R266" s="40"/>
      <c r="S266" s="40"/>
      <c r="T266" s="40"/>
      <c r="U266" s="40"/>
    </row>
    <row r="267" spans="1:21" ht="14.7" customHeight="1" x14ac:dyDescent="0.3">
      <c r="A267" s="40"/>
      <c r="B267" s="40"/>
      <c r="C267" s="40"/>
      <c r="D267" s="78"/>
      <c r="E267" s="78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54"/>
      <c r="R267" s="40"/>
      <c r="S267" s="40"/>
      <c r="T267" s="40"/>
      <c r="U267" s="40"/>
    </row>
    <row r="270" spans="1:21" ht="14.7" customHeight="1" x14ac:dyDescent="0.3">
      <c r="A270" s="40"/>
      <c r="B270" s="40"/>
      <c r="C270" s="40"/>
      <c r="D270" s="78"/>
      <c r="E270" s="91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54"/>
      <c r="R270" s="40"/>
      <c r="S270" s="40"/>
      <c r="T270" s="40"/>
      <c r="U270" s="40"/>
    </row>
    <row r="272" spans="1:21" ht="14.7" customHeight="1" x14ac:dyDescent="0.3">
      <c r="A272" s="40"/>
      <c r="B272" s="40"/>
      <c r="C272" s="40"/>
      <c r="D272" s="78"/>
      <c r="E272" s="91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54"/>
      <c r="R272" s="40"/>
      <c r="S272" s="40"/>
      <c r="T272" s="40"/>
      <c r="U272" s="40"/>
    </row>
    <row r="275" spans="1:21" ht="14.7" customHeight="1" x14ac:dyDescent="0.3">
      <c r="A275" s="40"/>
      <c r="B275" s="40"/>
      <c r="C275" s="40"/>
      <c r="D275" s="78"/>
      <c r="E275" s="78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54"/>
      <c r="R275" s="40"/>
      <c r="S275" s="40"/>
      <c r="T275" s="40"/>
      <c r="U275" s="40"/>
    </row>
    <row r="276" spans="1:21" ht="14.7" customHeight="1" x14ac:dyDescent="0.3">
      <c r="A276" s="40"/>
      <c r="B276" s="40"/>
      <c r="C276" s="40"/>
      <c r="D276" s="78"/>
      <c r="E276" s="78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54"/>
      <c r="R276" s="40"/>
      <c r="S276" s="40"/>
      <c r="T276" s="40"/>
      <c r="U276" s="40"/>
    </row>
    <row r="286" spans="1:21" ht="14.7" customHeight="1" x14ac:dyDescent="0.3">
      <c r="A286" s="40"/>
      <c r="B286" s="40"/>
      <c r="C286" s="40"/>
      <c r="D286" s="78"/>
      <c r="E286" s="78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54"/>
      <c r="R286" s="40"/>
      <c r="S286" s="40"/>
      <c r="T286" s="40"/>
      <c r="U286" s="40"/>
    </row>
    <row r="287" spans="1:21" ht="14.7" customHeight="1" x14ac:dyDescent="0.3">
      <c r="A287" s="40"/>
      <c r="B287" s="40"/>
      <c r="C287" s="40"/>
      <c r="D287" s="78"/>
      <c r="E287" s="78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54"/>
      <c r="R287" s="40"/>
      <c r="S287" s="40"/>
      <c r="T287" s="40"/>
      <c r="U287" s="40"/>
    </row>
    <row r="288" spans="1:21" ht="14.7" customHeight="1" x14ac:dyDescent="0.3">
      <c r="A288" s="40"/>
      <c r="B288" s="40"/>
      <c r="C288" s="40"/>
      <c r="D288" s="78"/>
      <c r="E288" s="78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54"/>
      <c r="R288" s="40"/>
      <c r="S288" s="40"/>
      <c r="T288" s="40"/>
      <c r="U288" s="40"/>
    </row>
    <row r="289" spans="1:21" ht="14.7" customHeight="1" x14ac:dyDescent="0.3">
      <c r="A289" s="40"/>
      <c r="B289" s="40"/>
      <c r="C289" s="40"/>
      <c r="D289" s="78"/>
      <c r="E289" s="78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54"/>
      <c r="R289" s="40"/>
      <c r="S289" s="40"/>
      <c r="T289" s="40"/>
      <c r="U289" s="40"/>
    </row>
    <row r="290" spans="1:21" ht="14.7" customHeight="1" x14ac:dyDescent="0.3">
      <c r="A290" s="40"/>
      <c r="B290" s="40"/>
      <c r="C290" s="40"/>
      <c r="D290" s="78"/>
      <c r="E290" s="78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54"/>
      <c r="R290" s="40"/>
      <c r="S290" s="40"/>
      <c r="T290" s="40"/>
      <c r="U290" s="40"/>
    </row>
  </sheetData>
  <mergeCells count="7">
    <mergeCell ref="A6:IV6"/>
    <mergeCell ref="B1:C2"/>
    <mergeCell ref="F1:M1"/>
    <mergeCell ref="N1:P1"/>
    <mergeCell ref="F2:J2"/>
    <mergeCell ref="K2:M2"/>
    <mergeCell ref="O2:P2"/>
  </mergeCells>
  <phoneticPr fontId="24" type="noConversion"/>
  <pageMargins left="0.7" right="0.7" top="0.75" bottom="0.75" header="0.3" footer="0.3"/>
  <pageSetup paperSize="8" scale="13" fitToWidth="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Utente1</cp:lastModifiedBy>
  <cp:lastPrinted>2021-01-29T09:16:01Z</cp:lastPrinted>
  <dcterms:created xsi:type="dcterms:W3CDTF">2017-02-10T12:06:06Z</dcterms:created>
  <dcterms:modified xsi:type="dcterms:W3CDTF">2021-02-03T12:11:05Z</dcterms:modified>
</cp:coreProperties>
</file>